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there\Desktop\"/>
    </mc:Choice>
  </mc:AlternateContent>
  <xr:revisionPtr revIDLastSave="0" documentId="8_{3D7313B1-3283-4636-9443-8A117A9C32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apszak L" sheetId="1" r:id="rId1"/>
    <sheet name="ekvivalencia" sheetId="2" r:id="rId2"/>
  </sheets>
  <definedNames>
    <definedName name="_xlnm._FilterDatabase" localSheetId="0" hidden="1">'alapszak L'!$A$2:$AU$95</definedName>
  </definedNames>
  <calcPr calcId="191029"/>
  <extLst>
    <ext uri="GoogleSheetsCustomDataVersion1">
      <go:sheetsCustomData xmlns:go="http://customooxmlschemas.google.com/" r:id="rId6" roundtripDataSignature="AMtx7mifWp/yW6he2wKuMH9o3S5gODhePw=="/>
    </ext>
  </extLst>
</workbook>
</file>

<file path=xl/calcChain.xml><?xml version="1.0" encoding="utf-8"?>
<calcChain xmlns="http://schemas.openxmlformats.org/spreadsheetml/2006/main">
  <c r="AA87" i="1" l="1"/>
  <c r="Y87" i="1"/>
  <c r="X87" i="1"/>
  <c r="AA86" i="1"/>
  <c r="Y86" i="1"/>
  <c r="X86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AA84" i="1"/>
  <c r="Y84" i="1"/>
  <c r="X84" i="1"/>
  <c r="AA83" i="1"/>
  <c r="Y83" i="1"/>
  <c r="X83" i="1"/>
  <c r="AA82" i="1"/>
  <c r="Y82" i="1"/>
  <c r="X82" i="1"/>
  <c r="AA81" i="1"/>
  <c r="Y81" i="1"/>
  <c r="X81" i="1"/>
  <c r="AA80" i="1"/>
  <c r="Y80" i="1"/>
  <c r="X80" i="1"/>
  <c r="AA79" i="1"/>
  <c r="Y79" i="1"/>
  <c r="X79" i="1"/>
  <c r="AA78" i="1"/>
  <c r="Y78" i="1"/>
  <c r="X78" i="1"/>
  <c r="AA77" i="1"/>
  <c r="Y77" i="1"/>
  <c r="X77" i="1"/>
  <c r="AA76" i="1"/>
  <c r="Y76" i="1"/>
  <c r="X76" i="1"/>
  <c r="AA75" i="1"/>
  <c r="Y75" i="1"/>
  <c r="X75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AA72" i="1"/>
  <c r="Y72" i="1"/>
  <c r="X72" i="1"/>
  <c r="AA71" i="1"/>
  <c r="Y71" i="1"/>
  <c r="X71" i="1"/>
  <c r="W70" i="1"/>
  <c r="V70" i="1"/>
  <c r="U70" i="1"/>
  <c r="T70" i="1"/>
  <c r="T74" i="1" s="1"/>
  <c r="S70" i="1"/>
  <c r="R70" i="1"/>
  <c r="R74" i="1" s="1"/>
  <c r="Q70" i="1"/>
  <c r="Q74" i="1" s="1"/>
  <c r="P70" i="1"/>
  <c r="O70" i="1"/>
  <c r="N70" i="1"/>
  <c r="N74" i="1" s="1"/>
  <c r="M70" i="1"/>
  <c r="M74" i="1" s="1"/>
  <c r="L70" i="1"/>
  <c r="K70" i="1"/>
  <c r="J70" i="1"/>
  <c r="I70" i="1"/>
  <c r="H70" i="1"/>
  <c r="G70" i="1"/>
  <c r="F70" i="1"/>
  <c r="AA69" i="1"/>
  <c r="Y69" i="1"/>
  <c r="X69" i="1"/>
  <c r="AA68" i="1"/>
  <c r="Y68" i="1"/>
  <c r="X68" i="1"/>
  <c r="W67" i="1"/>
  <c r="V67" i="1"/>
  <c r="U67" i="1"/>
  <c r="P67" i="1"/>
  <c r="L67" i="1"/>
  <c r="K67" i="1"/>
  <c r="J67" i="1"/>
  <c r="I67" i="1"/>
  <c r="H67" i="1"/>
  <c r="G67" i="1"/>
  <c r="F67" i="1"/>
  <c r="AA66" i="1"/>
  <c r="Y66" i="1"/>
  <c r="X66" i="1"/>
  <c r="AA65" i="1"/>
  <c r="Y65" i="1"/>
  <c r="X65" i="1"/>
  <c r="Y64" i="1"/>
  <c r="T64" i="1"/>
  <c r="S64" i="1"/>
  <c r="R64" i="1"/>
  <c r="Q64" i="1"/>
  <c r="P64" i="1"/>
  <c r="O64" i="1"/>
  <c r="N64" i="1"/>
  <c r="M64" i="1"/>
  <c r="L64" i="1"/>
  <c r="AA63" i="1"/>
  <c r="X63" i="1"/>
  <c r="X64" i="1" s="1"/>
  <c r="AA62" i="1"/>
  <c r="Z62" i="1"/>
  <c r="AA61" i="1"/>
  <c r="Z61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AA59" i="1"/>
  <c r="Y59" i="1"/>
  <c r="X59" i="1"/>
  <c r="AA58" i="1"/>
  <c r="Y58" i="1"/>
  <c r="X58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AA54" i="1"/>
  <c r="Y54" i="1"/>
  <c r="X54" i="1"/>
  <c r="AA53" i="1"/>
  <c r="Y53" i="1"/>
  <c r="X53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AA51" i="1"/>
  <c r="Y51" i="1"/>
  <c r="X51" i="1"/>
  <c r="AA50" i="1"/>
  <c r="Y50" i="1"/>
  <c r="X50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AA48" i="1"/>
  <c r="Y48" i="1"/>
  <c r="X48" i="1"/>
  <c r="AA47" i="1"/>
  <c r="Y47" i="1"/>
  <c r="X47" i="1"/>
  <c r="X49" i="1" s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AA45" i="1"/>
  <c r="Y45" i="1"/>
  <c r="X45" i="1"/>
  <c r="AA44" i="1"/>
  <c r="Y44" i="1"/>
  <c r="X44" i="1"/>
  <c r="AA43" i="1"/>
  <c r="Y43" i="1"/>
  <c r="X43" i="1"/>
  <c r="AA42" i="1"/>
  <c r="Y42" i="1"/>
  <c r="X42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AA40" i="1"/>
  <c r="Y40" i="1"/>
  <c r="X40" i="1"/>
  <c r="AA39" i="1"/>
  <c r="AA41" i="1" s="1"/>
  <c r="Y39" i="1"/>
  <c r="X39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AA37" i="1"/>
  <c r="Y37" i="1"/>
  <c r="X37" i="1"/>
  <c r="AA36" i="1"/>
  <c r="AA38" i="1" s="1"/>
  <c r="Y36" i="1"/>
  <c r="X36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AA34" i="1"/>
  <c r="AA33" i="1"/>
  <c r="Y33" i="1"/>
  <c r="X33" i="1"/>
  <c r="AA32" i="1"/>
  <c r="Y32" i="1"/>
  <c r="X32" i="1"/>
  <c r="AA31" i="1"/>
  <c r="AA30" i="1"/>
  <c r="Y30" i="1"/>
  <c r="X30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AA27" i="1"/>
  <c r="Y27" i="1"/>
  <c r="X27" i="1"/>
  <c r="AA26" i="1"/>
  <c r="Y26" i="1"/>
  <c r="X26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AA24" i="1"/>
  <c r="Y24" i="1"/>
  <c r="X24" i="1"/>
  <c r="AA23" i="1"/>
  <c r="Y23" i="1"/>
  <c r="X23" i="1"/>
  <c r="AA22" i="1"/>
  <c r="Y22" i="1"/>
  <c r="X22" i="1"/>
  <c r="AA21" i="1"/>
  <c r="Y21" i="1"/>
  <c r="X21" i="1"/>
  <c r="AA20" i="1"/>
  <c r="Y20" i="1"/>
  <c r="X20" i="1"/>
  <c r="AA19" i="1"/>
  <c r="Y19" i="1"/>
  <c r="X19" i="1"/>
  <c r="AA18" i="1"/>
  <c r="Y18" i="1"/>
  <c r="X18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AA16" i="1"/>
  <c r="Y16" i="1"/>
  <c r="X16" i="1"/>
  <c r="AA15" i="1"/>
  <c r="Y15" i="1"/>
  <c r="X15" i="1"/>
  <c r="AA14" i="1"/>
  <c r="Y14" i="1"/>
  <c r="X14" i="1"/>
  <c r="AA13" i="1"/>
  <c r="Y13" i="1"/>
  <c r="X13" i="1"/>
  <c r="AA12" i="1"/>
  <c r="Y12" i="1"/>
  <c r="X12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AA10" i="1"/>
  <c r="Y10" i="1"/>
  <c r="X10" i="1"/>
  <c r="AA9" i="1"/>
  <c r="Y9" i="1"/>
  <c r="X9" i="1"/>
  <c r="AA8" i="1"/>
  <c r="Y8" i="1"/>
  <c r="X8" i="1"/>
  <c r="AA7" i="1"/>
  <c r="Y7" i="1"/>
  <c r="X7" i="1"/>
  <c r="AA6" i="1"/>
  <c r="Y6" i="1"/>
  <c r="X6" i="1"/>
  <c r="AA5" i="1"/>
  <c r="Y5" i="1"/>
  <c r="X5" i="1"/>
  <c r="AA4" i="1"/>
  <c r="Y4" i="1"/>
  <c r="X4" i="1"/>
  <c r="AA3" i="1"/>
  <c r="Y3" i="1"/>
  <c r="X3" i="1"/>
  <c r="Z37" i="1" l="1"/>
  <c r="Z43" i="1"/>
  <c r="Z4" i="1"/>
  <c r="Z8" i="1"/>
  <c r="Z22" i="1"/>
  <c r="AA28" i="1"/>
  <c r="AA73" i="1"/>
  <c r="Z5" i="1"/>
  <c r="Z9" i="1"/>
  <c r="Z19" i="1"/>
  <c r="Y28" i="1"/>
  <c r="Y35" i="1"/>
  <c r="X41" i="1"/>
  <c r="AA52" i="1"/>
  <c r="AA55" i="1"/>
  <c r="AA60" i="1"/>
  <c r="AA67" i="1"/>
  <c r="Y70" i="1"/>
  <c r="Z13" i="1"/>
  <c r="Z27" i="1"/>
  <c r="Z33" i="1"/>
  <c r="AA46" i="1"/>
  <c r="Z44" i="1"/>
  <c r="Z48" i="1"/>
  <c r="X55" i="1"/>
  <c r="X60" i="1"/>
  <c r="Z80" i="1"/>
  <c r="Z87" i="1"/>
  <c r="Z16" i="1"/>
  <c r="Y67" i="1"/>
  <c r="X70" i="1"/>
  <c r="X73" i="1"/>
  <c r="Z86" i="1"/>
  <c r="Z66" i="1"/>
  <c r="G74" i="1"/>
  <c r="K74" i="1"/>
  <c r="X11" i="1"/>
  <c r="AA17" i="1"/>
  <c r="Z14" i="1"/>
  <c r="Y25" i="1"/>
  <c r="Z51" i="1"/>
  <c r="Z54" i="1"/>
  <c r="F74" i="1"/>
  <c r="J74" i="1"/>
  <c r="Z79" i="1"/>
  <c r="Z83" i="1"/>
  <c r="Y60" i="1"/>
  <c r="AA64" i="1"/>
  <c r="Z63" i="1"/>
  <c r="Z64" i="1" s="1"/>
  <c r="X67" i="1"/>
  <c r="Z72" i="1"/>
  <c r="Z77" i="1"/>
  <c r="Z81" i="1"/>
  <c r="Z76" i="1"/>
  <c r="Z84" i="1"/>
  <c r="Z7" i="1"/>
  <c r="AA11" i="1"/>
  <c r="Z6" i="1"/>
  <c r="Z10" i="1"/>
  <c r="X17" i="1"/>
  <c r="Z20" i="1"/>
  <c r="Z24" i="1"/>
  <c r="H29" i="1"/>
  <c r="L29" i="1"/>
  <c r="P29" i="1"/>
  <c r="T29" i="1"/>
  <c r="X28" i="1"/>
  <c r="Y38" i="1"/>
  <c r="Y41" i="1"/>
  <c r="X46" i="1"/>
  <c r="AA49" i="1"/>
  <c r="Y52" i="1"/>
  <c r="Y55" i="1"/>
  <c r="H56" i="1"/>
  <c r="L56" i="1"/>
  <c r="P56" i="1"/>
  <c r="P57" i="1" s="1"/>
  <c r="T56" i="1"/>
  <c r="Z59" i="1"/>
  <c r="Z65" i="1"/>
  <c r="Z67" i="1" s="1"/>
  <c r="H74" i="1"/>
  <c r="L74" i="1"/>
  <c r="AA70" i="1"/>
  <c r="AA74" i="1" s="1"/>
  <c r="Y73" i="1"/>
  <c r="X85" i="1"/>
  <c r="Y11" i="1"/>
  <c r="Y17" i="1"/>
  <c r="Z15" i="1"/>
  <c r="X25" i="1"/>
  <c r="Z23" i="1"/>
  <c r="I29" i="1"/>
  <c r="M29" i="1"/>
  <c r="Q29" i="1"/>
  <c r="U29" i="1"/>
  <c r="Z30" i="1"/>
  <c r="Z32" i="1"/>
  <c r="Z35" i="1" s="1"/>
  <c r="Y46" i="1"/>
  <c r="Z45" i="1"/>
  <c r="F56" i="1"/>
  <c r="J56" i="1"/>
  <c r="N56" i="1"/>
  <c r="R56" i="1"/>
  <c r="V56" i="1"/>
  <c r="I56" i="1"/>
  <c r="M56" i="1"/>
  <c r="Q56" i="1"/>
  <c r="U56" i="1"/>
  <c r="U57" i="1" s="1"/>
  <c r="U88" i="1" s="1"/>
  <c r="U89" i="1" s="1"/>
  <c r="I74" i="1"/>
  <c r="P74" i="1"/>
  <c r="Z69" i="1"/>
  <c r="O74" i="1"/>
  <c r="S74" i="1"/>
  <c r="Y85" i="1"/>
  <c r="Z78" i="1"/>
  <c r="Z82" i="1"/>
  <c r="F29" i="1"/>
  <c r="J29" i="1"/>
  <c r="N29" i="1"/>
  <c r="R29" i="1"/>
  <c r="V29" i="1"/>
  <c r="G56" i="1"/>
  <c r="K56" i="1"/>
  <c r="O56" i="1"/>
  <c r="S56" i="1"/>
  <c r="W56" i="1"/>
  <c r="AA25" i="1"/>
  <c r="AA29" i="1" s="1"/>
  <c r="Z21" i="1"/>
  <c r="G29" i="1"/>
  <c r="K29" i="1"/>
  <c r="O29" i="1"/>
  <c r="S29" i="1"/>
  <c r="W29" i="1"/>
  <c r="AA35" i="1"/>
  <c r="X38" i="1"/>
  <c r="Z40" i="1"/>
  <c r="Y49" i="1"/>
  <c r="X52" i="1"/>
  <c r="Y74" i="1"/>
  <c r="Y29" i="1"/>
  <c r="Z3" i="1"/>
  <c r="Z18" i="1"/>
  <c r="X35" i="1"/>
  <c r="Z39" i="1"/>
  <c r="Z47" i="1"/>
  <c r="Z49" i="1" s="1"/>
  <c r="Z53" i="1"/>
  <c r="Z55" i="1" s="1"/>
  <c r="Z71" i="1"/>
  <c r="Z73" i="1" s="1"/>
  <c r="AA85" i="1"/>
  <c r="Z12" i="1"/>
  <c r="Z26" i="1"/>
  <c r="Z36" i="1"/>
  <c r="Z38" i="1" s="1"/>
  <c r="Z42" i="1"/>
  <c r="Z50" i="1"/>
  <c r="Z52" i="1" s="1"/>
  <c r="Z58" i="1"/>
  <c r="Z60" i="1" s="1"/>
  <c r="Z75" i="1"/>
  <c r="Z68" i="1"/>
  <c r="L57" i="1" l="1"/>
  <c r="L88" i="1" s="1"/>
  <c r="L89" i="1" s="1"/>
  <c r="AA56" i="1"/>
  <c r="Z28" i="1"/>
  <c r="K57" i="1"/>
  <c r="K88" i="1" s="1"/>
  <c r="K89" i="1" s="1"/>
  <c r="H57" i="1"/>
  <c r="H88" i="1" s="1"/>
  <c r="M57" i="1"/>
  <c r="M88" i="1" s="1"/>
  <c r="M89" i="1" s="1"/>
  <c r="P88" i="1"/>
  <c r="P89" i="1" s="1"/>
  <c r="W57" i="1"/>
  <c r="W88" i="1" s="1"/>
  <c r="W89" i="1" s="1"/>
  <c r="G57" i="1"/>
  <c r="G88" i="1" s="1"/>
  <c r="G89" i="1" s="1"/>
  <c r="Q57" i="1"/>
  <c r="Q88" i="1" s="1"/>
  <c r="Q89" i="1" s="1"/>
  <c r="T57" i="1"/>
  <c r="T88" i="1" s="1"/>
  <c r="T89" i="1" s="1"/>
  <c r="Z46" i="1"/>
  <c r="R57" i="1"/>
  <c r="R88" i="1" s="1"/>
  <c r="R89" i="1" s="1"/>
  <c r="J57" i="1"/>
  <c r="J88" i="1" s="1"/>
  <c r="J89" i="1" s="1"/>
  <c r="Z70" i="1"/>
  <c r="Z74" i="1" s="1"/>
  <c r="Z41" i="1"/>
  <c r="S57" i="1"/>
  <c r="S88" i="1" s="1"/>
  <c r="S89" i="1" s="1"/>
  <c r="V57" i="1"/>
  <c r="V88" i="1" s="1"/>
  <c r="V89" i="1" s="1"/>
  <c r="N57" i="1"/>
  <c r="N88" i="1" s="1"/>
  <c r="N89" i="1" s="1"/>
  <c r="X29" i="1"/>
  <c r="X74" i="1"/>
  <c r="Z85" i="1"/>
  <c r="X56" i="1"/>
  <c r="O57" i="1"/>
  <c r="O88" i="1" s="1"/>
  <c r="O89" i="1" s="1"/>
  <c r="I57" i="1"/>
  <c r="I88" i="1" s="1"/>
  <c r="I89" i="1" s="1"/>
  <c r="AA57" i="1"/>
  <c r="AA88" i="1" s="1"/>
  <c r="AA89" i="1" s="1"/>
  <c r="Y56" i="1"/>
  <c r="Y57" i="1" s="1"/>
  <c r="Y88" i="1" s="1"/>
  <c r="Y89" i="1" s="1"/>
  <c r="Z25" i="1"/>
  <c r="F57" i="1"/>
  <c r="F88" i="1" s="1"/>
  <c r="F89" i="1" s="1"/>
  <c r="Z17" i="1"/>
  <c r="Z11" i="1"/>
  <c r="H89" i="1"/>
  <c r="Z56" i="1"/>
  <c r="X57" i="1" l="1"/>
  <c r="X88" i="1" s="1"/>
  <c r="X89" i="1" s="1"/>
  <c r="Z29" i="1"/>
  <c r="Z57" i="1"/>
  <c r="Z88" i="1" s="1"/>
  <c r="Z89" i="1" s="1"/>
</calcChain>
</file>

<file path=xl/sharedStrings.xml><?xml version="1.0" encoding="utf-8"?>
<sst xmlns="http://schemas.openxmlformats.org/spreadsheetml/2006/main" count="955" uniqueCount="428">
  <si>
    <r>
      <rPr>
        <b/>
        <sz val="36"/>
        <color rgb="FFFF0000"/>
        <rFont val="Arial"/>
      </rPr>
      <t xml:space="preserve">Kindergarten Education BA Programme (Part-Time) 
</t>
    </r>
    <r>
      <rPr>
        <b/>
        <sz val="14"/>
        <color rgb="FF808080"/>
        <rFont val="Arial"/>
      </rPr>
      <t>in force from 1 September, 2022</t>
    </r>
  </si>
  <si>
    <t>Year</t>
  </si>
  <si>
    <t>Term</t>
  </si>
  <si>
    <t>Course Code</t>
  </si>
  <si>
    <t>Module</t>
  </si>
  <si>
    <t>Course</t>
  </si>
  <si>
    <t>1. lessons/lecture</t>
  </si>
  <si>
    <t>1. lessons/seminar</t>
  </si>
  <si>
    <t>1. credits</t>
  </si>
  <si>
    <t>2. lessons/lecture</t>
  </si>
  <si>
    <t>2. lessons/seminar</t>
  </si>
  <si>
    <t>2. credits</t>
  </si>
  <si>
    <t>3.lessons/lecture</t>
  </si>
  <si>
    <t>3.lessons/seminar</t>
  </si>
  <si>
    <t>3. credits</t>
  </si>
  <si>
    <t>4. lessons/lecture</t>
  </si>
  <si>
    <t>4. lessons/seminar</t>
  </si>
  <si>
    <t>4. credits</t>
  </si>
  <si>
    <t>5. lessons/lecture</t>
  </si>
  <si>
    <t>5. lessons/seminar</t>
  </si>
  <si>
    <t>5. credits</t>
  </si>
  <si>
    <t>6. lessons/lecture</t>
  </si>
  <si>
    <t>6. lessons/seminar</t>
  </si>
  <si>
    <t>6. credits</t>
  </si>
  <si>
    <t>Lessons Total/Lecture</t>
  </si>
  <si>
    <t>Lessons Total/Seminar</t>
  </si>
  <si>
    <t>Lessons Total</t>
  </si>
  <si>
    <t xml:space="preserve">Credits </t>
  </si>
  <si>
    <t>End of Term</t>
  </si>
  <si>
    <t>Prerequisites (Course Code)</t>
  </si>
  <si>
    <t>Prerequisites (Course)</t>
  </si>
  <si>
    <t>I.</t>
  </si>
  <si>
    <t>LKOZOS1026ANG</t>
  </si>
  <si>
    <t>Christianity and Society 8 kr</t>
  </si>
  <si>
    <t>Care of Creation</t>
  </si>
  <si>
    <t>e</t>
  </si>
  <si>
    <t xml:space="preserve">III. </t>
  </si>
  <si>
    <t>LKOZOS1001ANG</t>
  </si>
  <si>
    <t>Basics of Sociology</t>
  </si>
  <si>
    <t>tm</t>
  </si>
  <si>
    <t>II.</t>
  </si>
  <si>
    <t>HFALTALB092ANG</t>
  </si>
  <si>
    <t>Introduction to Christianity</t>
  </si>
  <si>
    <t>BLALTS1002ANG</t>
  </si>
  <si>
    <t>Introduction to Ethics</t>
  </si>
  <si>
    <t>II</t>
  </si>
  <si>
    <t>OVOALB1023ANG</t>
  </si>
  <si>
    <t>Applied Social Sciences 8 Cs</t>
  </si>
  <si>
    <t>Educational and Cultural History 1</t>
  </si>
  <si>
    <t>OVOALB2024ANG</t>
  </si>
  <si>
    <t>Educational and Cultural History 2</t>
  </si>
  <si>
    <t>LKOZOS2002ANG</t>
  </si>
  <si>
    <t>Basics of Minority Studies and Romology</t>
  </si>
  <si>
    <t>III.</t>
  </si>
  <si>
    <t>OVOALB1001ANG</t>
  </si>
  <si>
    <t>Introduction to Child Protection</t>
  </si>
  <si>
    <t>Social Sciences Total</t>
  </si>
  <si>
    <t>LKOZOS1024ANG</t>
  </si>
  <si>
    <t>Psychology 12 Cs</t>
  </si>
  <si>
    <t>General and Developmental Psychology 1</t>
  </si>
  <si>
    <t>RTALTALB007ANG</t>
  </si>
  <si>
    <t>General and Developmental Psychology 2</t>
  </si>
  <si>
    <t>RTALTLB152ANG</t>
  </si>
  <si>
    <t>RTALTALB014ANG</t>
  </si>
  <si>
    <t>Pedagogical Social Psychology</t>
  </si>
  <si>
    <t>RTALTALB152ANG, RTALTALB007ANG, RTALTALB014ANG, RTALTALB015ANG</t>
  </si>
  <si>
    <t>RTALTALB015ANG</t>
  </si>
  <si>
    <t>Disorders of Personality Development</t>
  </si>
  <si>
    <t>LKOZOS1003ANG</t>
  </si>
  <si>
    <t>Psychological Skills Development</t>
  </si>
  <si>
    <t>General and Developmental Psychology 1, 2, Pedagogical Social Psychology, Disorders of Personality Development</t>
  </si>
  <si>
    <t>Psychology Total</t>
  </si>
  <si>
    <t>LKOZOS1027ANG</t>
  </si>
  <si>
    <t>Introduction to Pedagogy</t>
  </si>
  <si>
    <t>OVOALB1025ANG</t>
  </si>
  <si>
    <t xml:space="preserve">Pedagogy11 Cs
</t>
  </si>
  <si>
    <t>Pedagogy of Early Childhood</t>
  </si>
  <si>
    <t>OVOALB2042ANG</t>
  </si>
  <si>
    <t>The Kindergarten Environment</t>
  </si>
  <si>
    <t>OVOALB2043ANG</t>
  </si>
  <si>
    <t>The Profession of Education</t>
  </si>
  <si>
    <t>LKOZOS2006ANG</t>
  </si>
  <si>
    <t>Methodology in Pedagogical Research</t>
  </si>
  <si>
    <t>LKOZOS2007ANG</t>
  </si>
  <si>
    <t>Family-and Inclusive Pedagogy</t>
  </si>
  <si>
    <t xml:space="preserve"> Pedagogy of Early Childhood</t>
  </si>
  <si>
    <t>Comprehensive Examination of Psychology and Pedagogy</t>
  </si>
  <si>
    <t>Pedagogy Total</t>
  </si>
  <si>
    <t>BLOVOP1005ANG</t>
  </si>
  <si>
    <t>Information and Communication Technology 4 Cs</t>
  </si>
  <si>
    <t>ICT 1.</t>
  </si>
  <si>
    <t>BLOVOP2003ANG</t>
  </si>
  <si>
    <t>ICT 2.</t>
  </si>
  <si>
    <t>ICT Total</t>
  </si>
  <si>
    <t>Foundation Courses Total (32-45 Cs)</t>
  </si>
  <si>
    <t>OVOALB2049ANG</t>
  </si>
  <si>
    <t>English Language Comprehensive Examination</t>
  </si>
  <si>
    <t>OVOALB1017ANG</t>
  </si>
  <si>
    <t>Early English in Childhood Education 11 Cs</t>
  </si>
  <si>
    <t xml:space="preserve">Theory and Practice of Bilingual Education </t>
  </si>
  <si>
    <t>OVOALB2050ANG</t>
  </si>
  <si>
    <t>Early English in Childhood  Education 1.</t>
  </si>
  <si>
    <t>OVOALB1044ANG</t>
  </si>
  <si>
    <t>Early English in Childhood  Education 2.</t>
  </si>
  <si>
    <t>OVOALB2013ANG</t>
  </si>
  <si>
    <t>Early English in Childhood Education 1.</t>
  </si>
  <si>
    <t>OVOALB2018ANG</t>
  </si>
  <si>
    <t>Classroom Language</t>
  </si>
  <si>
    <t>Early English in Childhood Education Total</t>
  </si>
  <si>
    <t>BLOVOP1009ANG</t>
  </si>
  <si>
    <t>Mathematics and Environment 10 Cs</t>
  </si>
  <si>
    <t>Mathematics Education and Methodology 1</t>
  </si>
  <si>
    <t>OVOALB2029ANG</t>
  </si>
  <si>
    <t>Mathematics Education and Methodology 2</t>
  </si>
  <si>
    <t>Mathematics Education and Methodology Total</t>
  </si>
  <si>
    <t>BLOVOP2007ANG</t>
  </si>
  <si>
    <t>Environmental Education and Methodology</t>
  </si>
  <si>
    <t>OVOALB2030ANG</t>
  </si>
  <si>
    <t>Health Education</t>
  </si>
  <si>
    <t>Environmental Education and Methodology Total</t>
  </si>
  <si>
    <t>BLOVOP1011ANG</t>
  </si>
  <si>
    <t>Music Education 10 CS</t>
  </si>
  <si>
    <t>Music Education and Methodology 1</t>
  </si>
  <si>
    <t>OVOALB2040ANG</t>
  </si>
  <si>
    <t>Music Education and Methodology 2</t>
  </si>
  <si>
    <t>OVOALB1004ANG</t>
  </si>
  <si>
    <t>Choir 1</t>
  </si>
  <si>
    <t>s</t>
  </si>
  <si>
    <t>4.</t>
  </si>
  <si>
    <t xml:space="preserve">OVOALB2005ANG </t>
  </si>
  <si>
    <t>Choir 2</t>
  </si>
  <si>
    <t>Music Education and Methodology Total</t>
  </si>
  <si>
    <t>BLOVOP1012ANG</t>
  </si>
  <si>
    <t>Visual Education 9 Cs</t>
  </si>
  <si>
    <t>Visual Education and Methodology 1</t>
  </si>
  <si>
    <t>BLOVOP2009ANG</t>
  </si>
  <si>
    <t>Visual Education and Methodology 2</t>
  </si>
  <si>
    <t>Visual Education and Methodology Total</t>
  </si>
  <si>
    <t>OVOALB2031ANG</t>
  </si>
  <si>
    <t>Play in Early Childhood Education 7 Cs</t>
  </si>
  <si>
    <t>Puppetry and Methodology</t>
  </si>
  <si>
    <t>OVOALB1032ANG</t>
  </si>
  <si>
    <t>Play and Folk Tradition in Kindergarten</t>
  </si>
  <si>
    <t>Play in Early Childhood Education 7 Cs
Play in Early Childhood Education 7 Cs
Play in Early Childhood Education Total</t>
  </si>
  <si>
    <t>BLOVOP2010ANG</t>
  </si>
  <si>
    <t>Physical Education 7 Cs</t>
  </si>
  <si>
    <t>Physical Education and Methodology 1</t>
  </si>
  <si>
    <t>BLOVOP1015ANG</t>
  </si>
  <si>
    <t>Physical Education and Methodology 2</t>
  </si>
  <si>
    <t>Physical Education and Methodology Total</t>
  </si>
  <si>
    <t xml:space="preserve"> Methodology Courses Total (54-72 Cs)</t>
  </si>
  <si>
    <t>Professional Core Courses Total</t>
  </si>
  <si>
    <t>LKOZOS2008ANG</t>
  </si>
  <si>
    <t>English for Academic Purposes 12 Cs</t>
  </si>
  <si>
    <t xml:space="preserve">English for Academic Purposes 1. </t>
  </si>
  <si>
    <t>LKOZOS1009ANG</t>
  </si>
  <si>
    <t xml:space="preserve">English for Academic Purposes 2. </t>
  </si>
  <si>
    <t>English for Academic Purposes Total</t>
  </si>
  <si>
    <t>BLOVOP1007ANG</t>
  </si>
  <si>
    <t>Literacy 12 Cs</t>
  </si>
  <si>
    <t>Irodalmi és anyanyelvi nevelés módszertana 1.</t>
  </si>
  <si>
    <t>OVOALB2028ANG</t>
  </si>
  <si>
    <t>Irodalmi és anyanyelvi nevelés módszertana 2.</t>
  </si>
  <si>
    <t xml:space="preserve">II. </t>
  </si>
  <si>
    <t>OVOALB1045ANG</t>
  </si>
  <si>
    <t>Nyelv- és beszédművelés</t>
  </si>
  <si>
    <t>Literacy Total</t>
  </si>
  <si>
    <t>OVOALB2006ANG</t>
  </si>
  <si>
    <t>Developing Intercultural Competence 12 Cs</t>
  </si>
  <si>
    <t>Developing Intercultural Competence 1.</t>
  </si>
  <si>
    <t>OVOALB1007ANG</t>
  </si>
  <si>
    <t>Developing Intercultural Competence 2.</t>
  </si>
  <si>
    <t>Developing Intercultural Competence Total</t>
  </si>
  <si>
    <t>OVOALB2019ANG</t>
  </si>
  <si>
    <t>Cultural Studies 12 Cs</t>
  </si>
  <si>
    <t>Civilization and Culture</t>
  </si>
  <si>
    <t>OVOALB1020ANG</t>
  </si>
  <si>
    <t>English Children's Literature</t>
  </si>
  <si>
    <t>Cultural Studies Total</t>
  </si>
  <si>
    <t>OVOALB2021ANG</t>
  </si>
  <si>
    <t>English Language Development 12 Cs</t>
  </si>
  <si>
    <t xml:space="preserve">English Language Development 1 </t>
  </si>
  <si>
    <t>OVOALB1022ANG</t>
  </si>
  <si>
    <t xml:space="preserve">English Language Development 2 </t>
  </si>
  <si>
    <t>English Language Development Total</t>
  </si>
  <si>
    <t>Elective Professional Courses Total (3 Compulsory Courses, 36 Cs)</t>
  </si>
  <si>
    <t>OVOALB1033ANG</t>
  </si>
  <si>
    <t xml:space="preserve">Preschool Placement 1 </t>
  </si>
  <si>
    <t xml:space="preserve">Preschool Placement 2 </t>
  </si>
  <si>
    <t>OVOALB1035ANG</t>
  </si>
  <si>
    <t xml:space="preserve">Preschool Placement 3 </t>
  </si>
  <si>
    <t>Preschool Placement 2 (can be done in parallel), Early English in Childhood  Education 2, Visual Education and Methodology 1, Preschool Demonstration 1</t>
  </si>
  <si>
    <t>OVOALB2036ANG</t>
  </si>
  <si>
    <t xml:space="preserve">Preschool Placement 4 </t>
  </si>
  <si>
    <t>Preschool Placement 3, Environmental Education and Methodology, Music Education and Methodology 2, Preschool Demonstration 2</t>
  </si>
  <si>
    <t>OVOALB1037ANG</t>
  </si>
  <si>
    <t>Complex Placement 1</t>
  </si>
  <si>
    <t>OVOALB2038ANG</t>
  </si>
  <si>
    <t>Complex Placement 2</t>
  </si>
  <si>
    <t>Preschool Placement 4, Physical Education and Methodology 2, Mathematics Education and Methodology 2, Preschool Demonstration 3.</t>
  </si>
  <si>
    <t>OVOALB2039ANG</t>
  </si>
  <si>
    <t>Complex Placement 3</t>
  </si>
  <si>
    <t>BLOVOP1040ANG, BLOVOP1012ANG</t>
  </si>
  <si>
    <t>BLOVOP1039ANG</t>
  </si>
  <si>
    <t>Preschool Demonstration 1 Tale-Poem, Music</t>
  </si>
  <si>
    <t>BLOVOP2031ANG</t>
  </si>
  <si>
    <t>Preschool Demonstration 2 Drawing-Patterning, Environment</t>
  </si>
  <si>
    <t>BLOVOP1040ANG</t>
  </si>
  <si>
    <t>Preschool Demonstration 3 Mathematics, Physical Activity</t>
  </si>
  <si>
    <t>Professional Placement Total (26 Cs)</t>
  </si>
  <si>
    <t>Optional Courses Total</t>
  </si>
  <si>
    <t>NMOVOALB500ANG</t>
  </si>
  <si>
    <t>Thesis</t>
  </si>
  <si>
    <t>Theoretical Courses</t>
  </si>
  <si>
    <t>Kindergarten Education BA Programme Total</t>
  </si>
  <si>
    <t>2014-től szeptemberétől érvényes mintatanterv kurzusai</t>
  </si>
  <si>
    <t>2018 szeptemberétől érvényes mintatanterv kurzusai+I1</t>
  </si>
  <si>
    <t>Évfolyam</t>
  </si>
  <si>
    <t>Félév</t>
  </si>
  <si>
    <t>Tárgykód</t>
  </si>
  <si>
    <t>Tantárgy</t>
  </si>
  <si>
    <t>Óra ea./hét</t>
  </si>
  <si>
    <t>Óra gy/hét</t>
  </si>
  <si>
    <t>Kredit</t>
  </si>
  <si>
    <t>F. zárás</t>
  </si>
  <si>
    <t>BNOVOP1001</t>
  </si>
  <si>
    <t>Jogi és gazdasági alapismeretek</t>
  </si>
  <si>
    <t>gyj</t>
  </si>
  <si>
    <t>NKOZOS1001</t>
  </si>
  <si>
    <t>Társadalmi alapismeretek</t>
  </si>
  <si>
    <t>RTTANANB029</t>
  </si>
  <si>
    <t>Szakmaikészség-fejlesztés</t>
  </si>
  <si>
    <t>NKOZOS1003</t>
  </si>
  <si>
    <t>Pszichológiai önismeret- és szakmaikészség-fejlesztés</t>
  </si>
  <si>
    <t>NMALTANB431</t>
  </si>
  <si>
    <t xml:space="preserve">Komplex pedagógia 1. Értékorientált pedagógia </t>
  </si>
  <si>
    <t>v</t>
  </si>
  <si>
    <t>NKOZOS2005</t>
  </si>
  <si>
    <t>Pedagógusmesterség, pedagógiai szakmaikészség-fejlesztés</t>
  </si>
  <si>
    <t>NMOVOANB432</t>
  </si>
  <si>
    <t xml:space="preserve">Komplex pedagógia 2. Bevezetés az óvodapedagógiába </t>
  </si>
  <si>
    <t>OVOANB1002</t>
  </si>
  <si>
    <t>Az óvodáskor pedagógiája</t>
  </si>
  <si>
    <t>BNOVOP2032</t>
  </si>
  <si>
    <t xml:space="preserve">Komplex pedagógia 3. A keresztény nevelés alapjai; Kompetenciaalapú pedagógia </t>
  </si>
  <si>
    <t>NKOZOS2004</t>
  </si>
  <si>
    <t>Kompetenciaalapú pedagógia, a keresztény nevelés alapjai</t>
  </si>
  <si>
    <t>BNOVOP1003</t>
  </si>
  <si>
    <t xml:space="preserve">Pedagógiai kutatásmódszertan </t>
  </si>
  <si>
    <t>NKOZOS2006</t>
  </si>
  <si>
    <t>A pedagógiai kutatás módszertana</t>
  </si>
  <si>
    <t>BNOVOP1004</t>
  </si>
  <si>
    <t>Család- és inkluzív pedagógia</t>
  </si>
  <si>
    <t>NKOZOS2007</t>
  </si>
  <si>
    <t xml:space="preserve"> Családpedagógia, érzelmi intelligencia fejlesztése</t>
  </si>
  <si>
    <t>BNOVOP1010</t>
  </si>
  <si>
    <t xml:space="preserve">Egészségtan </t>
  </si>
  <si>
    <t>OVOANB2003</t>
  </si>
  <si>
    <t>Egészségnevelés</t>
  </si>
  <si>
    <t>BNOVOP1038</t>
  </si>
  <si>
    <t>Énekkar 1.</t>
  </si>
  <si>
    <t>a</t>
  </si>
  <si>
    <t>OVOANB1004</t>
  </si>
  <si>
    <t>Kórus 1.</t>
  </si>
  <si>
    <t>BNOVOP2030</t>
  </si>
  <si>
    <t>Énekkar 2.</t>
  </si>
  <si>
    <t>OVOANB2005</t>
  </si>
  <si>
    <t>Kórus 2.</t>
  </si>
  <si>
    <t>BNOVOP1006</t>
  </si>
  <si>
    <t>Idegen nyelv 1.</t>
  </si>
  <si>
    <t>NKOZOS2008</t>
  </si>
  <si>
    <t>BNOVOP2004</t>
  </si>
  <si>
    <t>Idegen nyelv 2.</t>
  </si>
  <si>
    <t>NKOZOS1009</t>
  </si>
  <si>
    <t>BNOVOP1016</t>
  </si>
  <si>
    <t>Idegen nyelv 3. (korai nyelvoktatás)</t>
  </si>
  <si>
    <t>OVOANB2013</t>
  </si>
  <si>
    <t>Early English in Preschool Education 1.</t>
  </si>
  <si>
    <t>BNOVOP2011</t>
  </si>
  <si>
    <t>Idegen nyelv 4. (korai nyelvoktatás)</t>
  </si>
  <si>
    <t>OVOANB1014</t>
  </si>
  <si>
    <t>Early English in Preschool Education 2.</t>
  </si>
  <si>
    <t>BNOVOP2012</t>
  </si>
  <si>
    <t>Környezettudatos nevelés 1.</t>
  </si>
  <si>
    <t xml:space="preserve">NKOZOS2012                                 </t>
  </si>
  <si>
    <t>A környezettudatos nevelés színterei</t>
  </si>
  <si>
    <t>BNOVOP1017</t>
  </si>
  <si>
    <t>NKOZOS1013</t>
  </si>
  <si>
    <t>Környezettudatos nevelés kisgyermekkorban</t>
  </si>
  <si>
    <t>BNOVOP2013</t>
  </si>
  <si>
    <t>Integrált nevelés 1.</t>
  </si>
  <si>
    <t>NKOZOS2014</t>
  </si>
  <si>
    <t>Integrált nevelési ismeretek 1.</t>
  </si>
  <si>
    <t>BNOVOP1018</t>
  </si>
  <si>
    <t>Integrált nevelés 2.</t>
  </si>
  <si>
    <t xml:space="preserve"> NKOZOS1015</t>
  </si>
  <si>
    <t>Integrált nevelési ismeretek 2.</t>
  </si>
  <si>
    <t>BNOVOP2014</t>
  </si>
  <si>
    <t>Gyermekvédelem 1.</t>
  </si>
  <si>
    <t>NKOZOS2016</t>
  </si>
  <si>
    <t xml:space="preserve">Gyermekvédelmi ismeretek 1. </t>
  </si>
  <si>
    <t>BNOVOP1019</t>
  </si>
  <si>
    <t>Gyermekvédelem 2.</t>
  </si>
  <si>
    <t>NKOZOS1017</t>
  </si>
  <si>
    <t xml:space="preserve">Gyermekvédelmi ismeretek 2. </t>
  </si>
  <si>
    <t>BNOVOP2015</t>
  </si>
  <si>
    <t xml:space="preserve">Hagyományismeret 1. </t>
  </si>
  <si>
    <t>NKOZOS2018</t>
  </si>
  <si>
    <t xml:space="preserve">Hagyományismeret  és pedagógiája 1. </t>
  </si>
  <si>
    <t>BNOVOP1020</t>
  </si>
  <si>
    <t xml:space="preserve">Hagyományismeret 2. </t>
  </si>
  <si>
    <t>NKOZOS1019</t>
  </si>
  <si>
    <t xml:space="preserve">Hagyományismeret  és pedagógiája 2. </t>
  </si>
  <si>
    <t>BNOVOP2016</t>
  </si>
  <si>
    <t>Tehetséggondozás 1.</t>
  </si>
  <si>
    <t>NKOZOS2020</t>
  </si>
  <si>
    <t>Tehetséggondozási ismeretek 1.</t>
  </si>
  <si>
    <t>BNOVOP1021</t>
  </si>
  <si>
    <t>Tehetséggondozás 2.</t>
  </si>
  <si>
    <t>NKOZOS1021</t>
  </si>
  <si>
    <t>Tehetséggondozási ismeretek 2.</t>
  </si>
  <si>
    <t>BNOVOP2017</t>
  </si>
  <si>
    <t xml:space="preserve">Zeneóvodai foglalkozások vezetése 1. </t>
  </si>
  <si>
    <t>NKOZOS2022</t>
  </si>
  <si>
    <t>Zenei foglalkozások vezetése 1.</t>
  </si>
  <si>
    <t>BNOVOP1022</t>
  </si>
  <si>
    <t xml:space="preserve">Zeneóvodai foglalkozások vezetése 2. </t>
  </si>
  <si>
    <t>NKOZOS1023</t>
  </si>
  <si>
    <t>Zenei foglalkozások vezetése 2.</t>
  </si>
  <si>
    <t>BNOVOP2028</t>
  </si>
  <si>
    <t xml:space="preserve">Összefüggő külső szakmai gyakorlat 1. </t>
  </si>
  <si>
    <t>OVOANB2008</t>
  </si>
  <si>
    <t>Komplex egyéni gyakorlat 1. bölcsődei - óvodai hospitálás</t>
  </si>
  <si>
    <t>BNOVOP1036</t>
  </si>
  <si>
    <t>Összefüggő külső szakmai gyakorlat 2.</t>
  </si>
  <si>
    <t>OVOANB1009</t>
  </si>
  <si>
    <t>Komplex egyéni gyakorlat 2. általános iskolai - óvodai hospitálás</t>
  </si>
  <si>
    <t>BNOVOP2029</t>
  </si>
  <si>
    <t>Összefüggő külső szakmai gyakorlat 3.</t>
  </si>
  <si>
    <t>OVOANB2010</t>
  </si>
  <si>
    <t>Komplex egyéni gyakorlat 3.</t>
  </si>
  <si>
    <t>BNOVOP1037</t>
  </si>
  <si>
    <t>Összefüggő külső szakmai gyakorlat 4.</t>
  </si>
  <si>
    <t>OVOANB1011</t>
  </si>
  <si>
    <t>Komplex egyéni gyakorlat 4.</t>
  </si>
  <si>
    <t>BNOVOP1023</t>
  </si>
  <si>
    <t xml:space="preserve">Nemzetiségi nyelv 1. (nyelvtan, nyelvtani gyakorlatok) </t>
  </si>
  <si>
    <t>ONNANB1001</t>
  </si>
  <si>
    <t>Német nemzetiségi nyelv 1. (nyelvtan, nyelvtani gyakorlatok)</t>
  </si>
  <si>
    <t>BNOVOP2018</t>
  </si>
  <si>
    <t xml:space="preserve">Nemzetiségi nyelv 2. </t>
  </si>
  <si>
    <t>ONNANB2002</t>
  </si>
  <si>
    <t>Német nemzetiségi nyelv 2.</t>
  </si>
  <si>
    <t>BNOVOP1024</t>
  </si>
  <si>
    <t xml:space="preserve">Nemzetiségi nyelv 3. </t>
  </si>
  <si>
    <t>ONNANB1003</t>
  </si>
  <si>
    <t>Német nemzetiségi nyelv 3.</t>
  </si>
  <si>
    <t>BNOVOP2019</t>
  </si>
  <si>
    <t xml:space="preserve">Nemzetiségi nyelv 4. </t>
  </si>
  <si>
    <t>ONNANB2004</t>
  </si>
  <si>
    <t>Német nemzetiségi nyelv 4.</t>
  </si>
  <si>
    <t>BNOVOP1032</t>
  </si>
  <si>
    <t xml:space="preserve">Bevezetés a romológiába  </t>
  </si>
  <si>
    <t>OCRANB1001</t>
  </si>
  <si>
    <t>Bevezetés a romológiai ismeretekbe</t>
  </si>
  <si>
    <t>BNOVOP2025</t>
  </si>
  <si>
    <t xml:space="preserve">Cigány–roma népismeret, néprajz 1. </t>
  </si>
  <si>
    <t>OCRANB2002</t>
  </si>
  <si>
    <t>Cigány-roma néprajzi alapismeretek 1.</t>
  </si>
  <si>
    <t>BNOVOP1033</t>
  </si>
  <si>
    <t xml:space="preserve">Cigány–roma népismeret, néprajz 2. </t>
  </si>
  <si>
    <t>OCRANB1003</t>
  </si>
  <si>
    <t>Cigány-roma néprajzi alapismeretek 2.</t>
  </si>
  <si>
    <t>Levelező tagozat</t>
  </si>
  <si>
    <t>BLOVOP1001</t>
  </si>
  <si>
    <t>RTTANALB029</t>
  </si>
  <si>
    <t>NMALTALB431</t>
  </si>
  <si>
    <t>BLOVOP2032</t>
  </si>
  <si>
    <t>BLOVOP1003</t>
  </si>
  <si>
    <t>BLOVOP1004</t>
  </si>
  <si>
    <t>BLOVOP1010</t>
  </si>
  <si>
    <t>BLOVOP1038</t>
  </si>
  <si>
    <t>BLOVOP2030</t>
  </si>
  <si>
    <t>BLOVOP1006</t>
  </si>
  <si>
    <t>BLOVOP2004</t>
  </si>
  <si>
    <t>BLOVOP1016</t>
  </si>
  <si>
    <t>BLOVOP2011</t>
  </si>
  <si>
    <t>BLOVOP2012</t>
  </si>
  <si>
    <t>BLOVOP1017</t>
  </si>
  <si>
    <t>BLOVOP2013</t>
  </si>
  <si>
    <t>BLOVOP1018</t>
  </si>
  <si>
    <t>BLOVOP2014</t>
  </si>
  <si>
    <t>BLOVOP1019</t>
  </si>
  <si>
    <t>BLOVOP2015</t>
  </si>
  <si>
    <t>BLOVOP1020</t>
  </si>
  <si>
    <t>BLOVOP2016</t>
  </si>
  <si>
    <t>BLOVOP1021</t>
  </si>
  <si>
    <t>BLOVOP2017</t>
  </si>
  <si>
    <t>BLOVOP1022</t>
  </si>
  <si>
    <t>BLOVOP1042</t>
  </si>
  <si>
    <t>Óvodai gyakorlat 5. Összefüggő szakmai gyakorlat játék, mozgás, matematika</t>
  </si>
  <si>
    <t>OVOALB1012</t>
  </si>
  <si>
    <t xml:space="preserve">Komplex egyéni gyakorlat </t>
  </si>
  <si>
    <t>BLOVOP1032</t>
  </si>
  <si>
    <t>OCRALB1001</t>
  </si>
  <si>
    <t>BLOVOP2025</t>
  </si>
  <si>
    <t>OCRALB2002</t>
  </si>
  <si>
    <t>BLOVOP1033</t>
  </si>
  <si>
    <t>OCRALB1003</t>
  </si>
  <si>
    <t>BLVOP1023</t>
  </si>
  <si>
    <t>ONNALB1001</t>
  </si>
  <si>
    <t>BLOVOP2018</t>
  </si>
  <si>
    <t>ONNALB2002</t>
  </si>
  <si>
    <t>BLOVOP1024</t>
  </si>
  <si>
    <t>ONNALB1003</t>
  </si>
  <si>
    <t>BLOVOP2019</t>
  </si>
  <si>
    <t>ONNALB2004</t>
  </si>
  <si>
    <t>OVOALB2052ANG</t>
  </si>
  <si>
    <t>OVOALB2051ANG</t>
  </si>
  <si>
    <t>Preschool Placement 1 (can be done in parallel), 
Play and Folk Tradition in Kindergarten</t>
  </si>
  <si>
    <t>OVOALB1033ANG, OVOALB1032ANG</t>
  </si>
  <si>
    <t>RTALTALB152ANG</t>
  </si>
  <si>
    <t>OVOALB2051ANG, OVOALB2028ANG,  BLOVOP1012ANG,   BLOVOP1039ANG</t>
  </si>
  <si>
    <t>OVOALB2036ANG, BLOVOP1015ANG, OVOALB2029ANG, BLOVOP1040ANG</t>
  </si>
  <si>
    <t>Preschool Demonstration 3, Complex Individual Placement, Visual Education and Methodology 1</t>
  </si>
  <si>
    <t>OVOALB1035ANG BLOVOP2007ANG, BLOVOP2008ANG, BLOVOP2031ANG</t>
  </si>
  <si>
    <t>LKOZOS1024ANG, RTALTALB007ANG, RTALTALB014ANG, RTALTALB015ANG, LKOZOS1027ANG, OVOALB1025ANG, OVOALB2042ANG, OVOALB2043ANG</t>
  </si>
  <si>
    <r>
      <t xml:space="preserve">General and Developmental Psychology 1., 2.., Pedagogical Social Psychology, Disorders of Personality Development, </t>
    </r>
    <r>
      <rPr>
        <strike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Introduction to Pedagogy, Pedagogy of Early Childhood, Pedagogy of Early Childhood, The Profession of Education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</si>
</sst>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36"/>
      <color rgb="FFFF0000"/>
      <name val="Arial"/>
    </font>
    <font>
      <sz val="11"/>
      <name val="Calibri"/>
    </font>
    <font>
      <sz val="11"/>
      <color theme="1"/>
      <name val="Calibri"/>
    </font>
    <font>
      <sz val="9"/>
      <color theme="1"/>
      <name val="Arial"/>
    </font>
    <font>
      <strike/>
      <sz val="9"/>
      <color theme="1"/>
      <name val="Arial"/>
    </font>
    <font>
      <b/>
      <sz val="9"/>
      <color theme="1"/>
      <name val="Arial"/>
    </font>
    <font>
      <b/>
      <sz val="11"/>
      <color theme="1"/>
      <name val="Calibri"/>
    </font>
    <font>
      <b/>
      <sz val="14"/>
      <color rgb="FF808080"/>
      <name val="Arial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7"/>
      <name val="Arial"/>
      <family val="2"/>
      <charset val="238"/>
    </font>
    <font>
      <strike/>
      <sz val="9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  <fill>
      <patternFill patternType="solid">
        <fgColor theme="0"/>
        <bgColor theme="0"/>
      </patternFill>
    </fill>
    <fill>
      <patternFill patternType="solid">
        <fgColor rgb="FFFFFFCC"/>
        <bgColor rgb="FFFFFFCC"/>
      </patternFill>
    </fill>
    <fill>
      <patternFill patternType="solid">
        <fgColor rgb="FFFFCCFF"/>
        <bgColor rgb="FFFFCCFF"/>
      </patternFill>
    </fill>
    <fill>
      <patternFill patternType="solid">
        <fgColor rgb="FF99FFCC"/>
        <bgColor rgb="FF99FFCC"/>
      </patternFill>
    </fill>
    <fill>
      <patternFill patternType="solid">
        <fgColor rgb="FFFFFFFF"/>
        <bgColor indexed="64"/>
      </patternFill>
    </fill>
  </fills>
  <borders count="11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31">
    <xf numFmtId="0" fontId="0" fillId="0" borderId="0" xfId="0"/>
    <xf numFmtId="0" fontId="3" fillId="0" borderId="0" xfId="0" applyFont="1" applyAlignment="1">
      <alignment vertical="center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textRotation="90" shrinkToFit="1"/>
    </xf>
    <xf numFmtId="0" fontId="4" fillId="2" borderId="6" xfId="0" applyFont="1" applyFill="1" applyBorder="1" applyAlignment="1">
      <alignment horizontal="center" vertical="center" textRotation="90" shrinkToFit="1"/>
    </xf>
    <xf numFmtId="0" fontId="4" fillId="2" borderId="7" xfId="0" applyFont="1" applyFill="1" applyBorder="1" applyAlignment="1">
      <alignment horizontal="center" vertical="center" textRotation="90" shrinkToFit="1"/>
    </xf>
    <xf numFmtId="0" fontId="4" fillId="2" borderId="8" xfId="0" applyFont="1" applyFill="1" applyBorder="1" applyAlignment="1">
      <alignment horizontal="center" vertical="center" textRotation="90" shrinkToFit="1"/>
    </xf>
    <xf numFmtId="0" fontId="4" fillId="2" borderId="3" xfId="0" applyFont="1" applyFill="1" applyBorder="1" applyAlignment="1">
      <alignment horizontal="center" vertical="center" textRotation="90" shrinkToFi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3" borderId="9" xfId="0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 shrinkToFit="1"/>
    </xf>
    <xf numFmtId="0" fontId="4" fillId="3" borderId="11" xfId="0" applyFont="1" applyFill="1" applyBorder="1" applyAlignment="1">
      <alignment horizontal="center" vertical="center" shrinkToFit="1"/>
    </xf>
    <xf numFmtId="0" fontId="4" fillId="3" borderId="12" xfId="0" applyFont="1" applyFill="1" applyBorder="1" applyAlignment="1">
      <alignment horizontal="center" vertical="center" shrinkToFit="1"/>
    </xf>
    <xf numFmtId="0" fontId="4" fillId="3" borderId="13" xfId="0" applyFont="1" applyFill="1" applyBorder="1" applyAlignment="1">
      <alignment horizontal="center" vertical="center" shrinkToFit="1"/>
    </xf>
    <xf numFmtId="0" fontId="4" fillId="3" borderId="14" xfId="0" applyFont="1" applyFill="1" applyBorder="1" applyAlignment="1">
      <alignment horizontal="center" vertical="center" shrinkToFit="1"/>
    </xf>
    <xf numFmtId="0" fontId="4" fillId="3" borderId="14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 shrinkToFit="1"/>
    </xf>
    <xf numFmtId="0" fontId="4" fillId="3" borderId="18" xfId="0" applyFont="1" applyFill="1" applyBorder="1" applyAlignment="1">
      <alignment horizontal="center" vertical="center" shrinkToFit="1"/>
    </xf>
    <xf numFmtId="0" fontId="4" fillId="3" borderId="16" xfId="0" applyFont="1" applyFill="1" applyBorder="1" applyAlignment="1">
      <alignment horizontal="center" vertical="center" shrinkToFit="1"/>
    </xf>
    <xf numFmtId="0" fontId="4" fillId="3" borderId="16" xfId="0" applyFont="1" applyFill="1" applyBorder="1" applyAlignment="1">
      <alignment horizontal="left" vertical="center" wrapText="1"/>
    </xf>
    <xf numFmtId="0" fontId="4" fillId="3" borderId="19" xfId="0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 shrinkToFit="1"/>
    </xf>
    <xf numFmtId="0" fontId="4" fillId="3" borderId="21" xfId="0" applyFont="1" applyFill="1" applyBorder="1" applyAlignment="1">
      <alignment horizontal="center" vertical="center" shrinkToFit="1"/>
    </xf>
    <xf numFmtId="0" fontId="4" fillId="3" borderId="25" xfId="0" applyFont="1" applyFill="1" applyBorder="1" applyAlignment="1">
      <alignment horizontal="center" vertical="center" shrinkToFit="1"/>
    </xf>
    <xf numFmtId="0" fontId="4" fillId="3" borderId="22" xfId="0" applyFont="1" applyFill="1" applyBorder="1" applyAlignment="1">
      <alignment horizontal="center" vertical="center" shrinkToFit="1"/>
    </xf>
    <xf numFmtId="0" fontId="4" fillId="3" borderId="22" xfId="0" applyFont="1" applyFill="1" applyBorder="1" applyAlignment="1">
      <alignment horizontal="left" vertical="center" wrapText="1"/>
    </xf>
    <xf numFmtId="0" fontId="4" fillId="3" borderId="26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left" vertical="center"/>
    </xf>
    <xf numFmtId="0" fontId="4" fillId="3" borderId="22" xfId="0" applyFont="1" applyFill="1" applyBorder="1" applyAlignment="1">
      <alignment horizontal="left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left" vertical="center"/>
    </xf>
    <xf numFmtId="0" fontId="4" fillId="3" borderId="27" xfId="0" applyFont="1" applyFill="1" applyBorder="1" applyAlignment="1">
      <alignment horizontal="center" vertical="center" shrinkToFit="1"/>
    </xf>
    <xf numFmtId="0" fontId="4" fillId="3" borderId="29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horizontal="center" vertical="center" shrinkToFit="1"/>
    </xf>
    <xf numFmtId="0" fontId="4" fillId="3" borderId="28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horizontal="left" vertical="center" wrapText="1"/>
    </xf>
    <xf numFmtId="0" fontId="4" fillId="3" borderId="31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4" fillId="3" borderId="32" xfId="0" applyFont="1" applyFill="1" applyBorder="1" applyAlignment="1">
      <alignment horizontal="left" vertical="center"/>
    </xf>
    <xf numFmtId="0" fontId="4" fillId="3" borderId="22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left" vertical="center"/>
    </xf>
    <xf numFmtId="0" fontId="4" fillId="3" borderId="26" xfId="0" applyFont="1" applyFill="1" applyBorder="1" applyAlignment="1">
      <alignment horizontal="left" vertical="center" wrapText="1"/>
    </xf>
    <xf numFmtId="0" fontId="4" fillId="3" borderId="33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vertical="center" wrapText="1"/>
    </xf>
    <xf numFmtId="0" fontId="4" fillId="3" borderId="36" xfId="0" applyFont="1" applyFill="1" applyBorder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 shrinkToFit="1"/>
    </xf>
    <xf numFmtId="0" fontId="4" fillId="3" borderId="38" xfId="0" applyFont="1" applyFill="1" applyBorder="1" applyAlignment="1">
      <alignment horizontal="left" vertical="center" wrapText="1"/>
    </xf>
    <xf numFmtId="0" fontId="4" fillId="3" borderId="37" xfId="0" applyFont="1" applyFill="1" applyBorder="1" applyAlignment="1">
      <alignment horizontal="center" vertical="center" shrinkToFit="1"/>
    </xf>
    <xf numFmtId="0" fontId="4" fillId="3" borderId="39" xfId="0" applyFont="1" applyFill="1" applyBorder="1" applyAlignment="1">
      <alignment horizontal="center" vertical="center" shrinkToFit="1"/>
    </xf>
    <xf numFmtId="0" fontId="4" fillId="3" borderId="38" xfId="0" applyFont="1" applyFill="1" applyBorder="1" applyAlignment="1">
      <alignment horizontal="center" vertical="center" shrinkToFit="1"/>
    </xf>
    <xf numFmtId="0" fontId="4" fillId="3" borderId="37" xfId="0" applyFont="1" applyFill="1" applyBorder="1" applyAlignment="1">
      <alignment vertical="center"/>
    </xf>
    <xf numFmtId="0" fontId="5" fillId="3" borderId="16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 shrinkToFit="1"/>
    </xf>
    <xf numFmtId="0" fontId="4" fillId="3" borderId="40" xfId="0" applyFont="1" applyFill="1" applyBorder="1" applyAlignment="1">
      <alignment horizontal="center" vertical="center" shrinkToFit="1"/>
    </xf>
    <xf numFmtId="0" fontId="4" fillId="3" borderId="44" xfId="0" applyFont="1" applyFill="1" applyBorder="1" applyAlignment="1">
      <alignment horizontal="center" vertical="center" shrinkToFit="1"/>
    </xf>
    <xf numFmtId="0" fontId="4" fillId="3" borderId="42" xfId="0" applyFont="1" applyFill="1" applyBorder="1" applyAlignment="1">
      <alignment horizontal="center" vertical="center" shrinkToFit="1"/>
    </xf>
    <xf numFmtId="0" fontId="4" fillId="3" borderId="45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 shrinkToFit="1"/>
    </xf>
    <xf numFmtId="0" fontId="5" fillId="3" borderId="18" xfId="0" applyFont="1" applyFill="1" applyBorder="1" applyAlignment="1">
      <alignment horizontal="center" vertical="center" shrinkToFit="1"/>
    </xf>
    <xf numFmtId="0" fontId="4" fillId="3" borderId="49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left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/>
    </xf>
    <xf numFmtId="0" fontId="4" fillId="3" borderId="17" xfId="0" applyFont="1" applyFill="1" applyBorder="1" applyAlignment="1">
      <alignment vertical="center" shrinkToFit="1"/>
    </xf>
    <xf numFmtId="0" fontId="4" fillId="3" borderId="9" xfId="0" applyFont="1" applyFill="1" applyBorder="1" applyAlignment="1">
      <alignment vertical="center" shrinkToFit="1"/>
    </xf>
    <xf numFmtId="0" fontId="4" fillId="3" borderId="56" xfId="0" applyFont="1" applyFill="1" applyBorder="1" applyAlignment="1">
      <alignment horizontal="left" vertical="center"/>
    </xf>
    <xf numFmtId="0" fontId="4" fillId="3" borderId="5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4" fillId="3" borderId="59" xfId="0" applyFont="1" applyFill="1" applyBorder="1" applyAlignment="1">
      <alignment horizontal="left" vertical="center"/>
    </xf>
    <xf numFmtId="0" fontId="4" fillId="3" borderId="43" xfId="0" applyFont="1" applyFill="1" applyBorder="1" applyAlignment="1">
      <alignment vertical="center" shrinkToFit="1"/>
    </xf>
    <xf numFmtId="0" fontId="4" fillId="3" borderId="40" xfId="0" applyFont="1" applyFill="1" applyBorder="1" applyAlignment="1">
      <alignment vertical="center" shrinkToFit="1"/>
    </xf>
    <xf numFmtId="0" fontId="4" fillId="3" borderId="35" xfId="0" applyFont="1" applyFill="1" applyBorder="1" applyAlignment="1">
      <alignment horizontal="left" vertical="center"/>
    </xf>
    <xf numFmtId="0" fontId="4" fillId="3" borderId="61" xfId="0" applyFont="1" applyFill="1" applyBorder="1" applyAlignment="1">
      <alignment horizontal="center" vertical="center"/>
    </xf>
    <xf numFmtId="0" fontId="4" fillId="3" borderId="62" xfId="0" applyFont="1" applyFill="1" applyBorder="1" applyAlignment="1">
      <alignment horizontal="left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 shrinkToFit="1"/>
    </xf>
    <xf numFmtId="0" fontId="5" fillId="3" borderId="25" xfId="0" applyFont="1" applyFill="1" applyBorder="1" applyAlignment="1">
      <alignment horizontal="center" vertical="center" shrinkToFit="1"/>
    </xf>
    <xf numFmtId="0" fontId="5" fillId="3" borderId="22" xfId="0" applyFont="1" applyFill="1" applyBorder="1" applyAlignment="1">
      <alignment horizontal="left" vertical="center" wrapText="1"/>
    </xf>
    <xf numFmtId="0" fontId="5" fillId="3" borderId="26" xfId="0" applyFont="1" applyFill="1" applyBorder="1" applyAlignment="1">
      <alignment horizontal="left" vertical="center"/>
    </xf>
    <xf numFmtId="0" fontId="4" fillId="3" borderId="18" xfId="0" applyFont="1" applyFill="1" applyBorder="1" applyAlignment="1">
      <alignment horizontal="left" vertical="center" wrapText="1"/>
    </xf>
    <xf numFmtId="0" fontId="4" fillId="3" borderId="65" xfId="0" applyFont="1" applyFill="1" applyBorder="1" applyAlignment="1">
      <alignment horizontal="left"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vertical="center" shrinkToFit="1"/>
    </xf>
    <xf numFmtId="0" fontId="4" fillId="3" borderId="12" xfId="0" applyFont="1" applyFill="1" applyBorder="1" applyAlignment="1">
      <alignment vertical="center" shrinkToFit="1"/>
    </xf>
    <xf numFmtId="0" fontId="4" fillId="3" borderId="14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vertical="center" wrapText="1"/>
    </xf>
    <xf numFmtId="0" fontId="4" fillId="3" borderId="15" xfId="0" applyFont="1" applyFill="1" applyBorder="1" applyAlignment="1">
      <alignment vertical="center"/>
    </xf>
    <xf numFmtId="0" fontId="4" fillId="3" borderId="24" xfId="0" applyFont="1" applyFill="1" applyBorder="1" applyAlignment="1">
      <alignment vertical="center" shrinkToFit="1"/>
    </xf>
    <xf numFmtId="0" fontId="4" fillId="3" borderId="21" xfId="0" applyFont="1" applyFill="1" applyBorder="1" applyAlignment="1">
      <alignment vertical="center" shrinkToFit="1"/>
    </xf>
    <xf numFmtId="0" fontId="4" fillId="3" borderId="25" xfId="0" applyFont="1" applyFill="1" applyBorder="1" applyAlignment="1">
      <alignment vertical="center" shrinkToFit="1"/>
    </xf>
    <xf numFmtId="0" fontId="4" fillId="3" borderId="22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4" fillId="3" borderId="55" xfId="0" applyFont="1" applyFill="1" applyBorder="1" applyAlignment="1">
      <alignment vertical="center"/>
    </xf>
    <xf numFmtId="0" fontId="4" fillId="3" borderId="18" xfId="0" applyFont="1" applyFill="1" applyBorder="1" applyAlignment="1">
      <alignment vertical="center"/>
    </xf>
    <xf numFmtId="0" fontId="4" fillId="3" borderId="56" xfId="0" applyFont="1" applyFill="1" applyBorder="1" applyAlignment="1">
      <alignment vertical="center"/>
    </xf>
    <xf numFmtId="0" fontId="4" fillId="3" borderId="25" xfId="0" applyFont="1" applyFill="1" applyBorder="1" applyAlignment="1">
      <alignment horizontal="left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vertical="center" shrinkToFit="1"/>
    </xf>
    <xf numFmtId="0" fontId="4" fillId="3" borderId="11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left" vertical="center" wrapText="1"/>
    </xf>
    <xf numFmtId="0" fontId="4" fillId="3" borderId="69" xfId="0" applyFont="1" applyFill="1" applyBorder="1" applyAlignment="1">
      <alignment horizontal="left" vertical="center"/>
    </xf>
    <xf numFmtId="0" fontId="4" fillId="3" borderId="31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left" vertical="center"/>
    </xf>
    <xf numFmtId="0" fontId="4" fillId="3" borderId="71" xfId="0" applyFont="1" applyFill="1" applyBorder="1" applyAlignment="1">
      <alignment horizontal="center" vertical="center"/>
    </xf>
    <xf numFmtId="0" fontId="4" fillId="3" borderId="57" xfId="0" applyFont="1" applyFill="1" applyBorder="1" applyAlignment="1">
      <alignment horizontal="center" vertical="center" shrinkToFit="1"/>
    </xf>
    <xf numFmtId="0" fontId="4" fillId="3" borderId="61" xfId="0" applyFont="1" applyFill="1" applyBorder="1" applyAlignment="1">
      <alignment horizontal="center" vertical="center" shrinkToFit="1"/>
    </xf>
    <xf numFmtId="0" fontId="4" fillId="3" borderId="32" xfId="0" applyFont="1" applyFill="1" applyBorder="1" applyAlignment="1">
      <alignment horizontal="center" vertical="center" shrinkToFit="1"/>
    </xf>
    <xf numFmtId="0" fontId="4" fillId="3" borderId="58" xfId="0" applyFont="1" applyFill="1" applyBorder="1" applyAlignment="1">
      <alignment horizontal="center" vertical="center" shrinkToFit="1"/>
    </xf>
    <xf numFmtId="0" fontId="4" fillId="3" borderId="57" xfId="0" applyFont="1" applyFill="1" applyBorder="1" applyAlignment="1">
      <alignment horizontal="left" vertical="center"/>
    </xf>
    <xf numFmtId="0" fontId="4" fillId="3" borderId="19" xfId="0" applyFont="1" applyFill="1" applyBorder="1" applyAlignment="1">
      <alignment horizontal="center" vertical="center" shrinkToFit="1"/>
    </xf>
    <xf numFmtId="0" fontId="4" fillId="3" borderId="72" xfId="0" applyFont="1" applyFill="1" applyBorder="1" applyAlignment="1">
      <alignment horizontal="center" vertical="center"/>
    </xf>
    <xf numFmtId="0" fontId="4" fillId="3" borderId="73" xfId="0" applyFont="1" applyFill="1" applyBorder="1" applyAlignment="1">
      <alignment horizontal="center" vertical="center"/>
    </xf>
    <xf numFmtId="0" fontId="4" fillId="3" borderId="74" xfId="0" applyFont="1" applyFill="1" applyBorder="1" applyAlignment="1">
      <alignment horizontal="left" vertical="center"/>
    </xf>
    <xf numFmtId="0" fontId="4" fillId="3" borderId="72" xfId="0" applyFont="1" applyFill="1" applyBorder="1" applyAlignment="1">
      <alignment horizontal="center" vertical="center" shrinkToFit="1"/>
    </xf>
    <xf numFmtId="0" fontId="4" fillId="3" borderId="73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4" fillId="3" borderId="74" xfId="0" applyFont="1" applyFill="1" applyBorder="1" applyAlignment="1">
      <alignment horizontal="center" vertical="center" shrinkToFit="1"/>
    </xf>
    <xf numFmtId="0" fontId="4" fillId="3" borderId="26" xfId="0" applyFont="1" applyFill="1" applyBorder="1" applyAlignment="1">
      <alignment horizontal="center" vertical="center" shrinkToFit="1"/>
    </xf>
    <xf numFmtId="0" fontId="4" fillId="3" borderId="20" xfId="0" applyFont="1" applyFill="1" applyBorder="1" applyAlignment="1">
      <alignment horizontal="center" vertical="center" shrinkToFit="1"/>
    </xf>
    <xf numFmtId="0" fontId="6" fillId="3" borderId="42" xfId="0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right" vertical="center"/>
    </xf>
    <xf numFmtId="0" fontId="6" fillId="3" borderId="9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4" fillId="2" borderId="79" xfId="0" applyFont="1" applyFill="1" applyBorder="1" applyAlignment="1">
      <alignment horizontal="center" vertical="center" textRotation="90"/>
    </xf>
    <xf numFmtId="0" fontId="4" fillId="2" borderId="30" xfId="0" applyFont="1" applyFill="1" applyBorder="1" applyAlignment="1">
      <alignment horizontal="center" vertical="center" textRotation="90"/>
    </xf>
    <xf numFmtId="0" fontId="4" fillId="2" borderId="30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 textRotation="90" shrinkToFit="1"/>
    </xf>
    <xf numFmtId="0" fontId="4" fillId="2" borderId="31" xfId="0" applyFont="1" applyFill="1" applyBorder="1" applyAlignment="1">
      <alignment horizontal="center" vertical="center" textRotation="90" shrinkToFit="1"/>
    </xf>
    <xf numFmtId="0" fontId="4" fillId="6" borderId="79" xfId="0" applyFont="1" applyFill="1" applyBorder="1" applyAlignment="1">
      <alignment horizontal="center" vertical="center" textRotation="90"/>
    </xf>
    <xf numFmtId="0" fontId="4" fillId="6" borderId="30" xfId="0" applyFont="1" applyFill="1" applyBorder="1" applyAlignment="1">
      <alignment horizontal="center" vertical="center" textRotation="90"/>
    </xf>
    <xf numFmtId="0" fontId="4" fillId="6" borderId="30" xfId="0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 vertical="center" textRotation="90" shrinkToFit="1"/>
    </xf>
    <xf numFmtId="0" fontId="4" fillId="6" borderId="30" xfId="0" applyFont="1" applyFill="1" applyBorder="1" applyAlignment="1">
      <alignment horizontal="center" vertical="center" textRotation="90" shrinkToFit="1"/>
    </xf>
    <xf numFmtId="0" fontId="4" fillId="6" borderId="31" xfId="0" applyFont="1" applyFill="1" applyBorder="1" applyAlignment="1">
      <alignment horizontal="center" vertical="center" textRotation="90" shrinkToFit="1"/>
    </xf>
    <xf numFmtId="0" fontId="4" fillId="3" borderId="80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left"/>
    </xf>
    <xf numFmtId="0" fontId="4" fillId="3" borderId="11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81" xfId="0" applyFont="1" applyFill="1" applyBorder="1" applyAlignment="1">
      <alignment horizontal="center"/>
    </xf>
    <xf numFmtId="0" fontId="3" fillId="0" borderId="0" xfId="0" applyFont="1"/>
    <xf numFmtId="0" fontId="4" fillId="3" borderId="82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left"/>
    </xf>
    <xf numFmtId="0" fontId="4" fillId="3" borderId="17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83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left" wrapText="1"/>
    </xf>
    <xf numFmtId="0" fontId="4" fillId="3" borderId="9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left"/>
    </xf>
    <xf numFmtId="0" fontId="4" fillId="3" borderId="32" xfId="0" applyFont="1" applyFill="1" applyBorder="1" applyAlignment="1">
      <alignment horizontal="center" vertical="center" wrapText="1"/>
    </xf>
    <xf numFmtId="0" fontId="4" fillId="3" borderId="84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left"/>
    </xf>
    <xf numFmtId="0" fontId="4" fillId="3" borderId="24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4" fillId="3" borderId="42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left"/>
    </xf>
    <xf numFmtId="0" fontId="4" fillId="3" borderId="11" xfId="0" applyFont="1" applyFill="1" applyBorder="1" applyAlignment="1">
      <alignment horizontal="center" shrinkToFit="1"/>
    </xf>
    <xf numFmtId="0" fontId="4" fillId="3" borderId="12" xfId="0" applyFont="1" applyFill="1" applyBorder="1" applyAlignment="1">
      <alignment horizontal="center" shrinkToFit="1"/>
    </xf>
    <xf numFmtId="0" fontId="4" fillId="3" borderId="16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left"/>
    </xf>
    <xf numFmtId="0" fontId="4" fillId="3" borderId="21" xfId="0" applyFont="1" applyFill="1" applyBorder="1" applyAlignment="1">
      <alignment horizontal="left" wrapText="1"/>
    </xf>
    <xf numFmtId="0" fontId="4" fillId="3" borderId="85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left" wrapText="1"/>
    </xf>
    <xf numFmtId="0" fontId="4" fillId="3" borderId="65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0" fontId="4" fillId="3" borderId="65" xfId="0" applyFont="1" applyFill="1" applyBorder="1" applyAlignment="1">
      <alignment vertical="center"/>
    </xf>
    <xf numFmtId="0" fontId="4" fillId="3" borderId="89" xfId="0" applyFont="1" applyFill="1" applyBorder="1" applyAlignment="1">
      <alignment vertical="center"/>
    </xf>
    <xf numFmtId="0" fontId="4" fillId="3" borderId="90" xfId="0" applyFont="1" applyFill="1" applyBorder="1" applyAlignment="1">
      <alignment vertical="center"/>
    </xf>
    <xf numFmtId="0" fontId="4" fillId="3" borderId="91" xfId="0" applyFont="1" applyFill="1" applyBorder="1" applyAlignment="1">
      <alignment horizontal="left" vertical="center"/>
    </xf>
    <xf numFmtId="0" fontId="5" fillId="3" borderId="91" xfId="0" applyFont="1" applyFill="1" applyBorder="1" applyAlignment="1">
      <alignment horizontal="left" vertical="center" wrapText="1"/>
    </xf>
    <xf numFmtId="0" fontId="4" fillId="3" borderId="92" xfId="0" applyFont="1" applyFill="1" applyBorder="1" applyAlignment="1">
      <alignment horizontal="left" vertical="center" wrapText="1"/>
    </xf>
    <xf numFmtId="0" fontId="4" fillId="3" borderId="93" xfId="0" applyFont="1" applyFill="1" applyBorder="1" applyAlignment="1">
      <alignment horizontal="left" vertical="center"/>
    </xf>
    <xf numFmtId="0" fontId="9" fillId="3" borderId="23" xfId="0" applyFont="1" applyFill="1" applyBorder="1" applyAlignment="1">
      <alignment horizontal="center" vertical="center"/>
    </xf>
    <xf numFmtId="0" fontId="4" fillId="3" borderId="95" xfId="0" applyFont="1" applyFill="1" applyBorder="1" applyAlignment="1">
      <alignment horizontal="center" vertical="center"/>
    </xf>
    <xf numFmtId="0" fontId="4" fillId="3" borderId="94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0" fontId="4" fillId="3" borderId="96" xfId="0" applyFont="1" applyFill="1" applyBorder="1" applyAlignment="1">
      <alignment horizontal="center" vertical="center"/>
    </xf>
    <xf numFmtId="0" fontId="4" fillId="3" borderId="90" xfId="0" applyFont="1" applyFill="1" applyBorder="1" applyAlignment="1">
      <alignment horizontal="center" vertical="center"/>
    </xf>
    <xf numFmtId="0" fontId="4" fillId="3" borderId="97" xfId="0" applyFont="1" applyFill="1" applyBorder="1" applyAlignment="1">
      <alignment horizontal="center" vertical="center"/>
    </xf>
    <xf numFmtId="0" fontId="4" fillId="3" borderId="65" xfId="0" applyFont="1" applyFill="1" applyBorder="1" applyAlignment="1">
      <alignment horizontal="center" vertical="center" shrinkToFit="1"/>
    </xf>
    <xf numFmtId="0" fontId="4" fillId="3" borderId="41" xfId="0" applyFont="1" applyFill="1" applyBorder="1" applyAlignment="1">
      <alignment horizontal="center" vertical="center" shrinkToFit="1"/>
    </xf>
    <xf numFmtId="0" fontId="4" fillId="3" borderId="87" xfId="0" applyFont="1" applyFill="1" applyBorder="1" applyAlignment="1">
      <alignment horizontal="left" vertical="center" wrapText="1"/>
    </xf>
    <xf numFmtId="0" fontId="4" fillId="3" borderId="87" xfId="0" applyFont="1" applyFill="1" applyBorder="1" applyAlignment="1">
      <alignment vertical="center" wrapText="1"/>
    </xf>
    <xf numFmtId="0" fontId="4" fillId="3" borderId="87" xfId="0" applyFont="1" applyFill="1" applyBorder="1" applyAlignment="1">
      <alignment horizontal="left" vertical="center"/>
    </xf>
    <xf numFmtId="0" fontId="4" fillId="3" borderId="88" xfId="0" applyFont="1" applyFill="1" applyBorder="1" applyAlignment="1">
      <alignment horizontal="left" vertical="center"/>
    </xf>
    <xf numFmtId="0" fontId="4" fillId="3" borderId="87" xfId="0" applyFont="1" applyFill="1" applyBorder="1" applyAlignment="1">
      <alignment vertical="center"/>
    </xf>
    <xf numFmtId="0" fontId="4" fillId="3" borderId="98" xfId="0" applyFont="1" applyFill="1" applyBorder="1" applyAlignment="1">
      <alignment horizontal="left" vertical="center"/>
    </xf>
    <xf numFmtId="0" fontId="9" fillId="3" borderId="22" xfId="0" applyFont="1" applyFill="1" applyBorder="1" applyAlignment="1">
      <alignment horizontal="left" vertical="center"/>
    </xf>
    <xf numFmtId="0" fontId="9" fillId="3" borderId="16" xfId="0" applyFont="1" applyFill="1" applyBorder="1" applyAlignment="1">
      <alignment horizontal="left" vertical="center"/>
    </xf>
    <xf numFmtId="0" fontId="4" fillId="3" borderId="64" xfId="0" applyFont="1" applyFill="1" applyBorder="1" applyAlignment="1">
      <alignment horizontal="center" vertical="center" shrinkToFit="1"/>
    </xf>
    <xf numFmtId="0" fontId="4" fillId="3" borderId="63" xfId="0" applyFont="1" applyFill="1" applyBorder="1" applyAlignment="1">
      <alignment horizontal="center" vertical="center" shrinkToFit="1"/>
    </xf>
    <xf numFmtId="0" fontId="9" fillId="3" borderId="16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/>
    </xf>
    <xf numFmtId="0" fontId="4" fillId="3" borderId="96" xfId="0" applyFont="1" applyFill="1" applyBorder="1" applyAlignment="1">
      <alignment horizontal="center" vertical="center" shrinkToFit="1"/>
    </xf>
    <xf numFmtId="0" fontId="4" fillId="3" borderId="65" xfId="0" applyFont="1" applyFill="1" applyBorder="1" applyAlignment="1">
      <alignment horizontal="center" vertical="center" wrapText="1"/>
    </xf>
    <xf numFmtId="0" fontId="4" fillId="3" borderId="65" xfId="0" applyFont="1" applyFill="1" applyBorder="1" applyAlignment="1">
      <alignment vertical="center" wrapText="1"/>
    </xf>
    <xf numFmtId="0" fontId="4" fillId="3" borderId="101" xfId="0" applyFont="1" applyFill="1" applyBorder="1" applyAlignment="1">
      <alignment horizontal="center" vertical="center" shrinkToFit="1"/>
    </xf>
    <xf numFmtId="0" fontId="4" fillId="3" borderId="102" xfId="0" applyFont="1" applyFill="1" applyBorder="1" applyAlignment="1">
      <alignment horizontal="center" vertical="center" shrinkToFit="1"/>
    </xf>
    <xf numFmtId="0" fontId="4" fillId="3" borderId="98" xfId="0" applyFont="1" applyFill="1" applyBorder="1" applyAlignment="1">
      <alignment horizontal="center" vertical="center" shrinkToFit="1"/>
    </xf>
    <xf numFmtId="0" fontId="4" fillId="3" borderId="103" xfId="0" applyFont="1" applyFill="1" applyBorder="1" applyAlignment="1">
      <alignment horizontal="center" vertical="center" shrinkToFit="1"/>
    </xf>
    <xf numFmtId="0" fontId="4" fillId="3" borderId="90" xfId="0" applyFont="1" applyFill="1" applyBorder="1" applyAlignment="1">
      <alignment horizontal="center" vertical="center" shrinkToFit="1"/>
    </xf>
    <xf numFmtId="0" fontId="4" fillId="3" borderId="104" xfId="0" applyFont="1" applyFill="1" applyBorder="1" applyAlignment="1">
      <alignment horizontal="center" vertical="center" shrinkToFit="1"/>
    </xf>
    <xf numFmtId="0" fontId="4" fillId="3" borderId="90" xfId="0" applyFont="1" applyFill="1" applyBorder="1" applyAlignment="1">
      <alignment horizontal="center" vertical="center" wrapText="1"/>
    </xf>
    <xf numFmtId="0" fontId="4" fillId="3" borderId="90" xfId="0" applyFont="1" applyFill="1" applyBorder="1" applyAlignment="1">
      <alignment vertical="center" wrapText="1"/>
    </xf>
    <xf numFmtId="0" fontId="4" fillId="3" borderId="105" xfId="0" applyFont="1" applyFill="1" applyBorder="1" applyAlignment="1">
      <alignment vertical="center" wrapText="1"/>
    </xf>
    <xf numFmtId="0" fontId="4" fillId="3" borderId="95" xfId="0" applyFont="1" applyFill="1" applyBorder="1" applyAlignment="1">
      <alignment vertical="center" wrapText="1"/>
    </xf>
    <xf numFmtId="0" fontId="4" fillId="3" borderId="97" xfId="0" applyFont="1" applyFill="1" applyBorder="1" applyAlignment="1">
      <alignment vertical="center" wrapText="1"/>
    </xf>
    <xf numFmtId="0" fontId="4" fillId="3" borderId="106" xfId="0" applyFont="1" applyFill="1" applyBorder="1" applyAlignment="1">
      <alignment horizontal="center" vertical="center" shrinkToFit="1"/>
    </xf>
    <xf numFmtId="0" fontId="4" fillId="3" borderId="107" xfId="0" applyFont="1" applyFill="1" applyBorder="1" applyAlignment="1">
      <alignment horizontal="left" vertical="center" wrapText="1"/>
    </xf>
    <xf numFmtId="0" fontId="4" fillId="3" borderId="106" xfId="0" applyFont="1" applyFill="1" applyBorder="1" applyAlignment="1">
      <alignment vertical="center" wrapText="1"/>
    </xf>
    <xf numFmtId="0" fontId="4" fillId="3" borderId="41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 shrinkToFit="1"/>
    </xf>
    <xf numFmtId="0" fontId="4" fillId="3" borderId="63" xfId="0" applyFont="1" applyFill="1" applyBorder="1" applyAlignment="1">
      <alignment horizontal="left" vertical="center" wrapText="1"/>
    </xf>
    <xf numFmtId="0" fontId="4" fillId="3" borderId="109" xfId="0" applyFont="1" applyFill="1" applyBorder="1" applyAlignment="1">
      <alignment horizontal="center" vertical="center"/>
    </xf>
    <xf numFmtId="0" fontId="4" fillId="3" borderId="110" xfId="0" applyFont="1" applyFill="1" applyBorder="1" applyAlignment="1">
      <alignment horizontal="left" vertical="center"/>
    </xf>
    <xf numFmtId="0" fontId="4" fillId="3" borderId="110" xfId="0" applyFont="1" applyFill="1" applyBorder="1" applyAlignment="1">
      <alignment horizontal="center" vertical="center" shrinkToFit="1"/>
    </xf>
    <xf numFmtId="0" fontId="4" fillId="3" borderId="110" xfId="0" applyFont="1" applyFill="1" applyBorder="1" applyAlignment="1">
      <alignment horizontal="left" vertical="center" wrapText="1"/>
    </xf>
    <xf numFmtId="0" fontId="4" fillId="3" borderId="111" xfId="0" applyFont="1" applyFill="1" applyBorder="1" applyAlignment="1">
      <alignment horizontal="left" vertical="center"/>
    </xf>
    <xf numFmtId="0" fontId="4" fillId="3" borderId="111" xfId="0" applyFont="1" applyFill="1" applyBorder="1" applyAlignment="1">
      <alignment horizontal="center" vertical="center"/>
    </xf>
    <xf numFmtId="0" fontId="4" fillId="3" borderId="108" xfId="0" applyFont="1" applyFill="1" applyBorder="1" applyAlignment="1">
      <alignment horizontal="center" vertical="center"/>
    </xf>
    <xf numFmtId="0" fontId="4" fillId="3" borderId="111" xfId="0" applyFont="1" applyFill="1" applyBorder="1" applyAlignment="1">
      <alignment horizontal="center" vertical="center" shrinkToFit="1"/>
    </xf>
    <xf numFmtId="0" fontId="4" fillId="3" borderId="109" xfId="0" applyFont="1" applyFill="1" applyBorder="1" applyAlignment="1">
      <alignment horizontal="center" vertical="center" shrinkToFit="1"/>
    </xf>
    <xf numFmtId="0" fontId="4" fillId="3" borderId="63" xfId="0" applyFont="1" applyFill="1" applyBorder="1" applyAlignment="1">
      <alignment horizontal="center"/>
    </xf>
    <xf numFmtId="0" fontId="4" fillId="3" borderId="112" xfId="0" applyFont="1" applyFill="1" applyBorder="1" applyAlignment="1">
      <alignment horizontal="center" vertical="center"/>
    </xf>
    <xf numFmtId="0" fontId="4" fillId="3" borderId="87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87" xfId="0" applyFont="1" applyFill="1" applyBorder="1" applyAlignment="1">
      <alignment horizontal="center"/>
    </xf>
    <xf numFmtId="0" fontId="9" fillId="3" borderId="113" xfId="0" applyFont="1" applyFill="1" applyBorder="1" applyAlignment="1">
      <alignment horizontal="left" vertical="center" wrapText="1"/>
    </xf>
    <xf numFmtId="0" fontId="4" fillId="3" borderId="56" xfId="0" applyFont="1" applyFill="1" applyBorder="1" applyAlignment="1">
      <alignment horizontal="left" vertical="center" wrapText="1"/>
    </xf>
    <xf numFmtId="0" fontId="4" fillId="3" borderId="108" xfId="0" applyFont="1" applyFill="1" applyBorder="1" applyAlignment="1">
      <alignment horizontal="left" vertical="center" wrapText="1"/>
    </xf>
    <xf numFmtId="0" fontId="0" fillId="0" borderId="108" xfId="0" applyBorder="1"/>
    <xf numFmtId="0" fontId="4" fillId="3" borderId="93" xfId="0" applyFont="1" applyFill="1" applyBorder="1" applyAlignment="1">
      <alignment horizontal="center" vertical="center" shrinkToFit="1"/>
    </xf>
    <xf numFmtId="0" fontId="4" fillId="3" borderId="114" xfId="0" applyFont="1" applyFill="1" applyBorder="1" applyAlignment="1">
      <alignment horizontal="left" vertical="center"/>
    </xf>
    <xf numFmtId="0" fontId="9" fillId="3" borderId="115" xfId="0" applyFont="1" applyFill="1" applyBorder="1" applyAlignment="1">
      <alignment horizontal="left" vertical="center" wrapText="1"/>
    </xf>
    <xf numFmtId="0" fontId="0" fillId="0" borderId="86" xfId="0" applyBorder="1"/>
    <xf numFmtId="0" fontId="4" fillId="3" borderId="116" xfId="0" applyFont="1" applyFill="1" applyBorder="1" applyAlignment="1">
      <alignment horizontal="left" vertical="center" wrapText="1"/>
    </xf>
    <xf numFmtId="0" fontId="9" fillId="7" borderId="108" xfId="0" applyFont="1" applyFill="1" applyBorder="1" applyAlignment="1">
      <alignment wrapText="1"/>
    </xf>
    <xf numFmtId="0" fontId="4" fillId="3" borderId="60" xfId="0" applyFont="1" applyFill="1" applyBorder="1" applyAlignment="1">
      <alignment horizontal="left" vertical="center"/>
    </xf>
    <xf numFmtId="0" fontId="10" fillId="3" borderId="17" xfId="0" applyFont="1" applyFill="1" applyBorder="1" applyAlignment="1">
      <alignment horizontal="center" vertical="center"/>
    </xf>
    <xf numFmtId="0" fontId="10" fillId="0" borderId="108" xfId="0" applyFont="1" applyBorder="1" applyAlignment="1">
      <alignment wrapText="1"/>
    </xf>
    <xf numFmtId="0" fontId="11" fillId="0" borderId="99" xfId="0" applyFont="1" applyBorder="1" applyAlignment="1">
      <alignment wrapText="1"/>
    </xf>
    <xf numFmtId="0" fontId="10" fillId="0" borderId="100" xfId="0" applyFont="1" applyBorder="1" applyAlignment="1">
      <alignment wrapText="1"/>
    </xf>
    <xf numFmtId="0" fontId="10" fillId="0" borderId="0" xfId="0" applyFont="1"/>
    <xf numFmtId="0" fontId="4" fillId="3" borderId="64" xfId="0" applyFont="1" applyFill="1" applyBorder="1" applyAlignment="1">
      <alignment horizontal="left" vertical="center"/>
    </xf>
    <xf numFmtId="0" fontId="4" fillId="3" borderId="68" xfId="0" applyFont="1" applyFill="1" applyBorder="1" applyAlignment="1">
      <alignment horizontal="left" vertical="center"/>
    </xf>
    <xf numFmtId="0" fontId="4" fillId="3" borderId="118" xfId="0" applyFont="1" applyFill="1" applyBorder="1" applyAlignment="1">
      <alignment horizontal="center" vertical="center" shrinkToFit="1"/>
    </xf>
    <xf numFmtId="0" fontId="4" fillId="3" borderId="60" xfId="0" applyFont="1" applyFill="1" applyBorder="1" applyAlignment="1">
      <alignment horizontal="center" vertical="center"/>
    </xf>
    <xf numFmtId="0" fontId="4" fillId="3" borderId="7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2" xfId="0" applyFont="1" applyBorder="1"/>
    <xf numFmtId="0" fontId="4" fillId="3" borderId="75" xfId="0" applyFont="1" applyFill="1" applyBorder="1" applyAlignment="1">
      <alignment horizontal="center" vertical="center"/>
    </xf>
    <xf numFmtId="0" fontId="2" fillId="0" borderId="76" xfId="0" applyFont="1" applyBorder="1"/>
    <xf numFmtId="0" fontId="2" fillId="0" borderId="67" xfId="0" applyFont="1" applyBorder="1"/>
    <xf numFmtId="0" fontId="1" fillId="0" borderId="1" xfId="0" applyFont="1" applyBorder="1" applyAlignment="1">
      <alignment horizontal="center" vertical="center" wrapText="1"/>
    </xf>
    <xf numFmtId="0" fontId="4" fillId="3" borderId="49" xfId="0" applyFont="1" applyFill="1" applyBorder="1" applyAlignment="1">
      <alignment horizontal="center" vertical="center"/>
    </xf>
    <xf numFmtId="0" fontId="2" fillId="0" borderId="50" xfId="0" applyFont="1" applyBorder="1"/>
    <xf numFmtId="0" fontId="2" fillId="0" borderId="51" xfId="0" applyFont="1" applyBorder="1"/>
    <xf numFmtId="0" fontId="4" fillId="3" borderId="48" xfId="0" applyFont="1" applyFill="1" applyBorder="1" applyAlignment="1">
      <alignment horizontal="center" vertical="center"/>
    </xf>
    <xf numFmtId="0" fontId="2" fillId="0" borderId="53" xfId="0" applyFont="1" applyBorder="1"/>
    <xf numFmtId="0" fontId="2" fillId="0" borderId="66" xfId="0" applyFont="1" applyBorder="1"/>
    <xf numFmtId="0" fontId="4" fillId="3" borderId="70" xfId="0" applyFont="1" applyFill="1" applyBorder="1" applyAlignment="1">
      <alignment horizontal="center" vertical="center" wrapText="1"/>
    </xf>
    <xf numFmtId="0" fontId="2" fillId="0" borderId="52" xfId="0" applyFont="1" applyBorder="1"/>
    <xf numFmtId="0" fontId="2" fillId="0" borderId="47" xfId="0" applyFont="1" applyBorder="1"/>
    <xf numFmtId="0" fontId="4" fillId="3" borderId="106" xfId="0" applyFont="1" applyFill="1" applyBorder="1" applyAlignment="1">
      <alignment horizontal="center" vertical="center" wrapText="1"/>
    </xf>
    <xf numFmtId="0" fontId="4" fillId="3" borderId="87" xfId="0" applyFont="1" applyFill="1" applyBorder="1" applyAlignment="1">
      <alignment horizontal="center" vertical="center" wrapText="1"/>
    </xf>
    <xf numFmtId="0" fontId="4" fillId="3" borderId="117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63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48" xfId="0" applyFont="1" applyFill="1" applyBorder="1" applyAlignment="1">
      <alignment horizontal="center" vertical="center" wrapText="1"/>
    </xf>
    <xf numFmtId="0" fontId="4" fillId="3" borderId="49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4" fillId="3" borderId="64" xfId="0" applyFont="1" applyFill="1" applyBorder="1" applyAlignment="1">
      <alignment horizontal="center" vertical="center" wrapText="1"/>
    </xf>
    <xf numFmtId="0" fontId="4" fillId="3" borderId="42" xfId="0" applyFont="1" applyFill="1" applyBorder="1" applyAlignment="1">
      <alignment horizontal="center" vertical="center" wrapText="1"/>
    </xf>
    <xf numFmtId="0" fontId="4" fillId="3" borderId="86" xfId="0" applyFont="1" applyFill="1" applyBorder="1" applyAlignment="1">
      <alignment horizontal="center" vertical="center" wrapText="1"/>
    </xf>
    <xf numFmtId="0" fontId="4" fillId="3" borderId="88" xfId="0" applyFont="1" applyFill="1" applyBorder="1" applyAlignment="1">
      <alignment horizontal="center" vertical="center" wrapText="1"/>
    </xf>
    <xf numFmtId="0" fontId="7" fillId="4" borderId="77" xfId="0" applyFont="1" applyFill="1" applyBorder="1" applyAlignment="1">
      <alignment horizontal="center"/>
    </xf>
    <xf numFmtId="0" fontId="2" fillId="0" borderId="78" xfId="0" applyFont="1" applyBorder="1"/>
    <xf numFmtId="0" fontId="7" fillId="5" borderId="77" xfId="0" applyFont="1" applyFill="1" applyBorder="1" applyAlignment="1">
      <alignment horizontal="center"/>
    </xf>
    <xf numFmtId="0" fontId="7" fillId="3" borderId="77" xfId="0" applyFon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1000"/>
  <sheetViews>
    <sheetView tabSelected="1" workbookViewId="0">
      <selection sqref="A1:AD1"/>
    </sheetView>
  </sheetViews>
  <sheetFormatPr defaultColWidth="14.42578125" defaultRowHeight="15" customHeight="1" x14ac:dyDescent="0.25"/>
  <cols>
    <col min="1" max="1" width="4" customWidth="1"/>
    <col min="2" max="2" width="2.5703125" customWidth="1"/>
    <col min="3" max="3" width="21.28515625" customWidth="1"/>
    <col min="4" max="4" width="15.140625" customWidth="1"/>
    <col min="5" max="5" width="62.42578125" customWidth="1"/>
    <col min="6" max="25" width="3.7109375" customWidth="1"/>
    <col min="26" max="26" width="4.5703125" customWidth="1"/>
    <col min="27" max="28" width="3.7109375" customWidth="1"/>
    <col min="29" max="29" width="15.85546875" customWidth="1"/>
    <col min="30" max="30" width="28.28515625" customWidth="1"/>
    <col min="31" max="47" width="8.7109375" customWidth="1"/>
  </cols>
  <sheetData>
    <row r="1" spans="1:47" ht="111" customHeight="1" x14ac:dyDescent="0.25">
      <c r="A1" s="304" t="s">
        <v>0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300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</row>
    <row r="2" spans="1:47" ht="104.25" thickBot="1" x14ac:dyDescent="0.3">
      <c r="A2" s="2" t="s">
        <v>1</v>
      </c>
      <c r="B2" s="2" t="s">
        <v>2</v>
      </c>
      <c r="C2" s="3" t="s">
        <v>3</v>
      </c>
      <c r="D2" s="4" t="s">
        <v>4</v>
      </c>
      <c r="E2" s="3" t="s">
        <v>5</v>
      </c>
      <c r="F2" s="5" t="s">
        <v>6</v>
      </c>
      <c r="G2" s="5" t="s">
        <v>7</v>
      </c>
      <c r="H2" s="6" t="s">
        <v>8</v>
      </c>
      <c r="I2" s="5" t="s">
        <v>9</v>
      </c>
      <c r="J2" s="5" t="s">
        <v>10</v>
      </c>
      <c r="K2" s="6" t="s">
        <v>11</v>
      </c>
      <c r="L2" s="7" t="s">
        <v>12</v>
      </c>
      <c r="M2" s="5" t="s">
        <v>13</v>
      </c>
      <c r="N2" s="6" t="s">
        <v>14</v>
      </c>
      <c r="O2" s="7" t="s">
        <v>15</v>
      </c>
      <c r="P2" s="5" t="s">
        <v>16</v>
      </c>
      <c r="Q2" s="6" t="s">
        <v>17</v>
      </c>
      <c r="R2" s="7" t="s">
        <v>18</v>
      </c>
      <c r="S2" s="5" t="s">
        <v>19</v>
      </c>
      <c r="T2" s="6" t="s">
        <v>20</v>
      </c>
      <c r="U2" s="7" t="s">
        <v>21</v>
      </c>
      <c r="V2" s="5" t="s">
        <v>22</v>
      </c>
      <c r="W2" s="6" t="s">
        <v>23</v>
      </c>
      <c r="X2" s="4" t="s">
        <v>24</v>
      </c>
      <c r="Y2" s="4" t="s">
        <v>25</v>
      </c>
      <c r="Z2" s="8" t="s">
        <v>26</v>
      </c>
      <c r="AA2" s="4" t="s">
        <v>27</v>
      </c>
      <c r="AB2" s="4" t="s">
        <v>28</v>
      </c>
      <c r="AC2" s="9" t="s">
        <v>29</v>
      </c>
      <c r="AD2" s="10" t="s">
        <v>30</v>
      </c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</row>
    <row r="3" spans="1:47" x14ac:dyDescent="0.25">
      <c r="A3" s="12" t="s">
        <v>31</v>
      </c>
      <c r="B3" s="12">
        <v>1</v>
      </c>
      <c r="C3" s="214" t="s">
        <v>32</v>
      </c>
      <c r="D3" s="314" t="s">
        <v>33</v>
      </c>
      <c r="E3" s="216" t="s">
        <v>34</v>
      </c>
      <c r="F3" s="15">
        <v>5</v>
      </c>
      <c r="G3" s="16">
        <v>0</v>
      </c>
      <c r="H3" s="17">
        <v>1</v>
      </c>
      <c r="I3" s="18"/>
      <c r="J3" s="19"/>
      <c r="K3" s="20"/>
      <c r="L3" s="18"/>
      <c r="M3" s="19"/>
      <c r="N3" s="20"/>
      <c r="O3" s="18"/>
      <c r="P3" s="19"/>
      <c r="Q3" s="20"/>
      <c r="R3" s="18"/>
      <c r="S3" s="19"/>
      <c r="T3" s="20"/>
      <c r="U3" s="18"/>
      <c r="V3" s="19"/>
      <c r="W3" s="19"/>
      <c r="X3" s="18">
        <f t="shared" ref="X3:Y3" si="0">U3+R3+O3+L3+I3+F3</f>
        <v>5</v>
      </c>
      <c r="Y3" s="19">
        <f t="shared" si="0"/>
        <v>0</v>
      </c>
      <c r="Z3" s="21">
        <f t="shared" ref="Z3:Z10" si="1">SUM(X3:Y3)</f>
        <v>5</v>
      </c>
      <c r="AA3" s="21">
        <f t="shared" ref="AA3:AA10" si="2">H3+K3+N3+Q3+T3+W3</f>
        <v>1</v>
      </c>
      <c r="AB3" s="20" t="s">
        <v>35</v>
      </c>
      <c r="AC3" s="22"/>
      <c r="AD3" s="23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</row>
    <row r="4" spans="1:47" x14ac:dyDescent="0.25">
      <c r="A4" s="12" t="s">
        <v>36</v>
      </c>
      <c r="B4" s="12">
        <v>5</v>
      </c>
      <c r="C4" s="85" t="s">
        <v>37</v>
      </c>
      <c r="D4" s="315"/>
      <c r="E4" s="116" t="s">
        <v>38</v>
      </c>
      <c r="F4" s="26"/>
      <c r="G4" s="12"/>
      <c r="H4" s="27"/>
      <c r="I4" s="26"/>
      <c r="J4" s="12"/>
      <c r="K4" s="27"/>
      <c r="L4" s="26"/>
      <c r="M4" s="12"/>
      <c r="N4" s="27"/>
      <c r="O4" s="26"/>
      <c r="P4" s="12"/>
      <c r="Q4" s="27"/>
      <c r="R4" s="26">
        <v>10</v>
      </c>
      <c r="S4" s="12">
        <v>5</v>
      </c>
      <c r="T4" s="27">
        <v>3</v>
      </c>
      <c r="U4" s="26"/>
      <c r="V4" s="12"/>
      <c r="W4" s="12"/>
      <c r="X4" s="26">
        <f t="shared" ref="X4:Y4" si="3">U4+R4+O4+L4+I4+F4</f>
        <v>10</v>
      </c>
      <c r="Y4" s="12">
        <f t="shared" si="3"/>
        <v>5</v>
      </c>
      <c r="Z4" s="28">
        <f t="shared" si="1"/>
        <v>15</v>
      </c>
      <c r="AA4" s="28">
        <f t="shared" si="2"/>
        <v>3</v>
      </c>
      <c r="AB4" s="27" t="s">
        <v>39</v>
      </c>
      <c r="AC4" s="29"/>
      <c r="AD4" s="30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</row>
    <row r="5" spans="1:47" x14ac:dyDescent="0.25">
      <c r="A5" s="13" t="s">
        <v>40</v>
      </c>
      <c r="B5" s="13">
        <v>3</v>
      </c>
      <c r="C5" s="85" t="s">
        <v>41</v>
      </c>
      <c r="D5" s="315"/>
      <c r="E5" s="116" t="s">
        <v>42</v>
      </c>
      <c r="F5" s="26"/>
      <c r="G5" s="12"/>
      <c r="H5" s="27"/>
      <c r="I5" s="26"/>
      <c r="J5" s="12"/>
      <c r="K5" s="27"/>
      <c r="L5" s="26">
        <v>10</v>
      </c>
      <c r="M5" s="12">
        <v>0</v>
      </c>
      <c r="N5" s="27">
        <v>2</v>
      </c>
      <c r="O5" s="26"/>
      <c r="P5" s="12"/>
      <c r="Q5" s="27"/>
      <c r="R5" s="26"/>
      <c r="S5" s="12"/>
      <c r="T5" s="27"/>
      <c r="U5" s="26"/>
      <c r="V5" s="12"/>
      <c r="W5" s="12"/>
      <c r="X5" s="26">
        <f t="shared" ref="X5:Y5" si="4">U5+R5+O5+L5+I5+F5</f>
        <v>10</v>
      </c>
      <c r="Y5" s="12">
        <f t="shared" si="4"/>
        <v>0</v>
      </c>
      <c r="Z5" s="28">
        <f t="shared" si="1"/>
        <v>10</v>
      </c>
      <c r="AA5" s="28">
        <f t="shared" si="2"/>
        <v>2</v>
      </c>
      <c r="AB5" s="27" t="s">
        <v>35</v>
      </c>
      <c r="AC5" s="29"/>
      <c r="AD5" s="30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</row>
    <row r="6" spans="1:47" ht="15.75" thickBot="1" x14ac:dyDescent="0.3">
      <c r="A6" s="31" t="s">
        <v>31</v>
      </c>
      <c r="B6" s="31">
        <v>1</v>
      </c>
      <c r="C6" s="215" t="s">
        <v>43</v>
      </c>
      <c r="D6" s="316"/>
      <c r="E6" s="288" t="s">
        <v>44</v>
      </c>
      <c r="F6" s="33">
        <v>10</v>
      </c>
      <c r="G6" s="34">
        <v>0</v>
      </c>
      <c r="H6" s="35">
        <v>2</v>
      </c>
      <c r="I6" s="33"/>
      <c r="J6" s="34"/>
      <c r="K6" s="35"/>
      <c r="L6" s="33"/>
      <c r="M6" s="34"/>
      <c r="N6" s="35"/>
      <c r="O6" s="33"/>
      <c r="P6" s="34"/>
      <c r="Q6" s="35"/>
      <c r="R6" s="33"/>
      <c r="S6" s="34"/>
      <c r="T6" s="35"/>
      <c r="U6" s="33"/>
      <c r="V6" s="34"/>
      <c r="W6" s="34"/>
      <c r="X6" s="33">
        <f t="shared" ref="X6:Y6" si="5">U6+R6+O6+L6+I6+F6</f>
        <v>10</v>
      </c>
      <c r="Y6" s="34">
        <f t="shared" si="5"/>
        <v>0</v>
      </c>
      <c r="Z6" s="36">
        <f t="shared" si="1"/>
        <v>10</v>
      </c>
      <c r="AA6" s="36">
        <f t="shared" si="2"/>
        <v>2</v>
      </c>
      <c r="AB6" s="35" t="s">
        <v>35</v>
      </c>
      <c r="AC6" s="37"/>
      <c r="AD6" s="38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</row>
    <row r="7" spans="1:47" x14ac:dyDescent="0.25">
      <c r="A7" s="39" t="s">
        <v>45</v>
      </c>
      <c r="B7" s="39">
        <v>3</v>
      </c>
      <c r="C7" s="25" t="s">
        <v>46</v>
      </c>
      <c r="D7" s="317" t="s">
        <v>47</v>
      </c>
      <c r="E7" s="40" t="s">
        <v>48</v>
      </c>
      <c r="F7" s="12"/>
      <c r="G7" s="12"/>
      <c r="H7" s="27"/>
      <c r="I7" s="18"/>
      <c r="J7" s="19"/>
      <c r="K7" s="20"/>
      <c r="L7" s="18">
        <v>10</v>
      </c>
      <c r="M7" s="19">
        <v>0</v>
      </c>
      <c r="N7" s="20">
        <v>2</v>
      </c>
      <c r="O7" s="18"/>
      <c r="P7" s="19"/>
      <c r="Q7" s="20"/>
      <c r="R7" s="19"/>
      <c r="S7" s="19"/>
      <c r="T7" s="20"/>
      <c r="U7" s="18"/>
      <c r="V7" s="19"/>
      <c r="W7" s="19"/>
      <c r="X7" s="18">
        <f t="shared" ref="X7:Y7" si="6">U7+R7+O7+L7+I7+F7</f>
        <v>10</v>
      </c>
      <c r="Y7" s="20">
        <f t="shared" si="6"/>
        <v>0</v>
      </c>
      <c r="Z7" s="18">
        <f t="shared" si="1"/>
        <v>10</v>
      </c>
      <c r="AA7" s="21">
        <f t="shared" si="2"/>
        <v>2</v>
      </c>
      <c r="AB7" s="20" t="s">
        <v>35</v>
      </c>
      <c r="AC7" s="22"/>
      <c r="AD7" s="41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</row>
    <row r="8" spans="1:47" x14ac:dyDescent="0.25">
      <c r="A8" s="13" t="s">
        <v>45</v>
      </c>
      <c r="B8" s="13">
        <v>4</v>
      </c>
      <c r="C8" s="25" t="s">
        <v>49</v>
      </c>
      <c r="D8" s="318"/>
      <c r="E8" s="40" t="s">
        <v>50</v>
      </c>
      <c r="F8" s="12"/>
      <c r="G8" s="12"/>
      <c r="H8" s="27"/>
      <c r="I8" s="26"/>
      <c r="J8" s="12"/>
      <c r="K8" s="27"/>
      <c r="L8" s="26"/>
      <c r="M8" s="12"/>
      <c r="N8" s="27"/>
      <c r="O8" s="26">
        <v>10</v>
      </c>
      <c r="P8" s="12">
        <v>0</v>
      </c>
      <c r="Q8" s="27">
        <v>2</v>
      </c>
      <c r="R8" s="12"/>
      <c r="S8" s="12"/>
      <c r="T8" s="27"/>
      <c r="U8" s="26"/>
      <c r="V8" s="12"/>
      <c r="W8" s="12"/>
      <c r="X8" s="26">
        <f t="shared" ref="X8:Y8" si="7">U8+R8+O8+L8+I8+F8</f>
        <v>10</v>
      </c>
      <c r="Y8" s="27">
        <f t="shared" si="7"/>
        <v>0</v>
      </c>
      <c r="Z8" s="26">
        <f t="shared" si="1"/>
        <v>10</v>
      </c>
      <c r="AA8" s="28">
        <f t="shared" si="2"/>
        <v>2</v>
      </c>
      <c r="AB8" s="27" t="s">
        <v>35</v>
      </c>
      <c r="AC8" s="293" t="s">
        <v>46</v>
      </c>
      <c r="AD8" s="29" t="s">
        <v>48</v>
      </c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</row>
    <row r="9" spans="1:47" x14ac:dyDescent="0.25">
      <c r="A9" s="13" t="s">
        <v>40</v>
      </c>
      <c r="B9" s="13">
        <v>4</v>
      </c>
      <c r="C9" s="25" t="s">
        <v>51</v>
      </c>
      <c r="D9" s="318"/>
      <c r="E9" s="40" t="s">
        <v>52</v>
      </c>
      <c r="F9" s="12"/>
      <c r="G9" s="12"/>
      <c r="H9" s="27"/>
      <c r="I9" s="26"/>
      <c r="J9" s="12"/>
      <c r="K9" s="27"/>
      <c r="L9" s="26"/>
      <c r="M9" s="12"/>
      <c r="N9" s="27"/>
      <c r="O9" s="26">
        <v>10</v>
      </c>
      <c r="P9" s="12">
        <v>0</v>
      </c>
      <c r="Q9" s="27">
        <v>2</v>
      </c>
      <c r="R9" s="12"/>
      <c r="S9" s="12"/>
      <c r="T9" s="27"/>
      <c r="U9" s="26"/>
      <c r="V9" s="12"/>
      <c r="W9" s="12"/>
      <c r="X9" s="26">
        <f t="shared" ref="X9:Y9" si="8">U9+R9+O9+L9+I9+F9</f>
        <v>10</v>
      </c>
      <c r="Y9" s="27">
        <f t="shared" si="8"/>
        <v>0</v>
      </c>
      <c r="Z9" s="26">
        <f t="shared" si="1"/>
        <v>10</v>
      </c>
      <c r="AA9" s="28">
        <f t="shared" si="2"/>
        <v>2</v>
      </c>
      <c r="AB9" s="27" t="s">
        <v>35</v>
      </c>
      <c r="AC9" s="29"/>
      <c r="AD9" s="40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</row>
    <row r="10" spans="1:47" ht="15.75" thickBot="1" x14ac:dyDescent="0.3">
      <c r="A10" s="13" t="s">
        <v>53</v>
      </c>
      <c r="B10" s="13">
        <v>5</v>
      </c>
      <c r="C10" s="25" t="s">
        <v>54</v>
      </c>
      <c r="D10" s="319"/>
      <c r="E10" s="42" t="s">
        <v>55</v>
      </c>
      <c r="F10" s="12"/>
      <c r="G10" s="12"/>
      <c r="H10" s="27"/>
      <c r="I10" s="26"/>
      <c r="J10" s="12"/>
      <c r="K10" s="27"/>
      <c r="L10" s="24"/>
      <c r="M10" s="24"/>
      <c r="N10" s="24"/>
      <c r="O10" s="33"/>
      <c r="P10" s="34"/>
      <c r="Q10" s="35"/>
      <c r="R10" s="13">
        <v>10</v>
      </c>
      <c r="S10" s="13">
        <v>0</v>
      </c>
      <c r="T10" s="43">
        <v>2</v>
      </c>
      <c r="U10" s="12"/>
      <c r="V10" s="12"/>
      <c r="W10" s="12"/>
      <c r="X10" s="26">
        <f t="shared" ref="X10:Y10" si="9">U10+R10+O10+L10+I10+F10</f>
        <v>10</v>
      </c>
      <c r="Y10" s="27">
        <f t="shared" si="9"/>
        <v>0</v>
      </c>
      <c r="Z10" s="28">
        <f t="shared" si="1"/>
        <v>10</v>
      </c>
      <c r="AA10" s="25">
        <f t="shared" si="2"/>
        <v>2</v>
      </c>
      <c r="AB10" s="27" t="s">
        <v>35</v>
      </c>
      <c r="AC10" s="29"/>
      <c r="AD10" s="40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</row>
    <row r="11" spans="1:47" ht="15.75" thickBot="1" x14ac:dyDescent="0.3">
      <c r="A11" s="44"/>
      <c r="B11" s="45"/>
      <c r="C11" s="46"/>
      <c r="D11" s="44"/>
      <c r="E11" s="47" t="s">
        <v>56</v>
      </c>
      <c r="F11" s="48">
        <f t="shared" ref="F11:AA11" si="10">SUM(F3:F10)</f>
        <v>15</v>
      </c>
      <c r="G11" s="48">
        <f t="shared" si="10"/>
        <v>0</v>
      </c>
      <c r="H11" s="48">
        <f t="shared" si="10"/>
        <v>3</v>
      </c>
      <c r="I11" s="48">
        <f t="shared" si="10"/>
        <v>0</v>
      </c>
      <c r="J11" s="48">
        <f t="shared" si="10"/>
        <v>0</v>
      </c>
      <c r="K11" s="48">
        <f t="shared" si="10"/>
        <v>0</v>
      </c>
      <c r="L11" s="48">
        <f t="shared" si="10"/>
        <v>20</v>
      </c>
      <c r="M11" s="48">
        <f t="shared" si="10"/>
        <v>0</v>
      </c>
      <c r="N11" s="48">
        <f t="shared" si="10"/>
        <v>4</v>
      </c>
      <c r="O11" s="48">
        <f t="shared" si="10"/>
        <v>20</v>
      </c>
      <c r="P11" s="48">
        <f t="shared" si="10"/>
        <v>0</v>
      </c>
      <c r="Q11" s="48">
        <f t="shared" si="10"/>
        <v>4</v>
      </c>
      <c r="R11" s="48">
        <f t="shared" si="10"/>
        <v>20</v>
      </c>
      <c r="S11" s="48">
        <f t="shared" si="10"/>
        <v>5</v>
      </c>
      <c r="T11" s="48">
        <f t="shared" si="10"/>
        <v>5</v>
      </c>
      <c r="U11" s="48">
        <f t="shared" si="10"/>
        <v>0</v>
      </c>
      <c r="V11" s="48">
        <f t="shared" si="10"/>
        <v>0</v>
      </c>
      <c r="W11" s="48">
        <f t="shared" si="10"/>
        <v>0</v>
      </c>
      <c r="X11" s="49">
        <f t="shared" si="10"/>
        <v>75</v>
      </c>
      <c r="Y11" s="49">
        <f t="shared" si="10"/>
        <v>5</v>
      </c>
      <c r="Z11" s="50">
        <f t="shared" si="10"/>
        <v>80</v>
      </c>
      <c r="AA11" s="50">
        <f t="shared" si="10"/>
        <v>16</v>
      </c>
      <c r="AB11" s="51"/>
      <c r="AC11" s="52"/>
      <c r="AD11" s="53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</row>
    <row r="12" spans="1:47" x14ac:dyDescent="0.25">
      <c r="A12" s="13" t="s">
        <v>31</v>
      </c>
      <c r="B12" s="13">
        <v>1</v>
      </c>
      <c r="C12" s="25" t="s">
        <v>57</v>
      </c>
      <c r="D12" s="317" t="s">
        <v>58</v>
      </c>
      <c r="E12" s="41" t="s">
        <v>59</v>
      </c>
      <c r="F12" s="12">
        <v>5</v>
      </c>
      <c r="G12" s="12">
        <v>5</v>
      </c>
      <c r="H12" s="27">
        <v>2</v>
      </c>
      <c r="I12" s="26"/>
      <c r="J12" s="12"/>
      <c r="K12" s="27"/>
      <c r="L12" s="26"/>
      <c r="M12" s="12"/>
      <c r="N12" s="27"/>
      <c r="O12" s="26"/>
      <c r="P12" s="12"/>
      <c r="Q12" s="27"/>
      <c r="R12" s="26"/>
      <c r="S12" s="12"/>
      <c r="T12" s="27"/>
      <c r="U12" s="26"/>
      <c r="V12" s="12"/>
      <c r="W12" s="27"/>
      <c r="X12" s="26">
        <f t="shared" ref="X12:Y12" si="11">U12+R12+O12+L12+I12+F12</f>
        <v>5</v>
      </c>
      <c r="Y12" s="12">
        <f t="shared" si="11"/>
        <v>5</v>
      </c>
      <c r="Z12" s="28">
        <f t="shared" ref="Z12:Z16" si="12">SUM(X12:Y12)</f>
        <v>10</v>
      </c>
      <c r="AA12" s="28">
        <f t="shared" ref="AA12:AA16" si="13">H12+K12+N12+Q12+T12+W12</f>
        <v>2</v>
      </c>
      <c r="AB12" s="27" t="s">
        <v>35</v>
      </c>
      <c r="AC12" s="29"/>
      <c r="AD12" s="30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</row>
    <row r="13" spans="1:47" x14ac:dyDescent="0.25">
      <c r="A13" s="13" t="s">
        <v>31</v>
      </c>
      <c r="B13" s="13">
        <v>2</v>
      </c>
      <c r="C13" s="25" t="s">
        <v>60</v>
      </c>
      <c r="D13" s="318"/>
      <c r="E13" s="40" t="s">
        <v>61</v>
      </c>
      <c r="F13" s="12"/>
      <c r="G13" s="12"/>
      <c r="H13" s="27"/>
      <c r="I13" s="26">
        <v>10</v>
      </c>
      <c r="J13" s="12">
        <v>5</v>
      </c>
      <c r="K13" s="27">
        <v>3</v>
      </c>
      <c r="L13" s="26"/>
      <c r="M13" s="12"/>
      <c r="N13" s="27"/>
      <c r="O13" s="26"/>
      <c r="P13" s="12"/>
      <c r="Q13" s="27"/>
      <c r="R13" s="26"/>
      <c r="S13" s="12"/>
      <c r="T13" s="27"/>
      <c r="U13" s="26"/>
      <c r="V13" s="12"/>
      <c r="W13" s="27"/>
      <c r="X13" s="26">
        <f t="shared" ref="X13:Y13" si="14">U13+R13+O13+L13+I13+F13</f>
        <v>10</v>
      </c>
      <c r="Y13" s="12">
        <f t="shared" si="14"/>
        <v>5</v>
      </c>
      <c r="Z13" s="28">
        <f t="shared" si="12"/>
        <v>15</v>
      </c>
      <c r="AA13" s="28">
        <f t="shared" si="13"/>
        <v>3</v>
      </c>
      <c r="AB13" s="27" t="s">
        <v>35</v>
      </c>
      <c r="AC13" s="29" t="s">
        <v>62</v>
      </c>
      <c r="AD13" s="30" t="s">
        <v>59</v>
      </c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</row>
    <row r="14" spans="1:47" ht="24" x14ac:dyDescent="0.25">
      <c r="A14" s="13" t="s">
        <v>40</v>
      </c>
      <c r="B14" s="13">
        <v>3</v>
      </c>
      <c r="C14" s="25" t="s">
        <v>63</v>
      </c>
      <c r="D14" s="318"/>
      <c r="E14" s="40" t="s">
        <v>64</v>
      </c>
      <c r="F14" s="12"/>
      <c r="G14" s="12"/>
      <c r="H14" s="27"/>
      <c r="I14" s="26"/>
      <c r="J14" s="12"/>
      <c r="K14" s="27"/>
      <c r="L14" s="26">
        <v>10</v>
      </c>
      <c r="M14" s="12">
        <v>5</v>
      </c>
      <c r="N14" s="27">
        <v>3</v>
      </c>
      <c r="O14" s="26"/>
      <c r="P14" s="12"/>
      <c r="Q14" s="27"/>
      <c r="R14" s="26"/>
      <c r="S14" s="12"/>
      <c r="T14" s="27"/>
      <c r="U14" s="26"/>
      <c r="V14" s="12"/>
      <c r="W14" s="27"/>
      <c r="X14" s="26">
        <f t="shared" ref="X14:Y14" si="15">U14+R14+O14+L14+I14+F14</f>
        <v>10</v>
      </c>
      <c r="Y14" s="12">
        <f t="shared" si="15"/>
        <v>5</v>
      </c>
      <c r="Z14" s="28">
        <f t="shared" si="12"/>
        <v>15</v>
      </c>
      <c r="AA14" s="28">
        <f t="shared" si="13"/>
        <v>3</v>
      </c>
      <c r="AB14" s="27" t="s">
        <v>35</v>
      </c>
      <c r="AC14" s="242" t="s">
        <v>421</v>
      </c>
      <c r="AD14" s="30" t="s">
        <v>59</v>
      </c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</row>
    <row r="15" spans="1:47" ht="24" x14ac:dyDescent="0.25">
      <c r="A15" s="13" t="s">
        <v>40</v>
      </c>
      <c r="B15" s="13">
        <v>4</v>
      </c>
      <c r="C15" s="25" t="s">
        <v>66</v>
      </c>
      <c r="D15" s="318"/>
      <c r="E15" s="40" t="s">
        <v>67</v>
      </c>
      <c r="F15" s="12"/>
      <c r="G15" s="12"/>
      <c r="H15" s="27"/>
      <c r="I15" s="26"/>
      <c r="J15" s="12"/>
      <c r="K15" s="27"/>
      <c r="L15" s="26"/>
      <c r="M15" s="12"/>
      <c r="N15" s="27"/>
      <c r="O15" s="26">
        <v>0</v>
      </c>
      <c r="P15" s="12">
        <v>10</v>
      </c>
      <c r="Q15" s="27">
        <v>2</v>
      </c>
      <c r="R15" s="26"/>
      <c r="S15" s="12"/>
      <c r="T15" s="27"/>
      <c r="U15" s="26"/>
      <c r="V15" s="12"/>
      <c r="W15" s="27"/>
      <c r="X15" s="26">
        <f t="shared" ref="X15:Y15" si="16">U15+R15+O15+L15+I15+F15</f>
        <v>0</v>
      </c>
      <c r="Y15" s="12">
        <f t="shared" si="16"/>
        <v>10</v>
      </c>
      <c r="Z15" s="28">
        <f t="shared" si="12"/>
        <v>10</v>
      </c>
      <c r="AA15" s="28">
        <f t="shared" si="13"/>
        <v>2</v>
      </c>
      <c r="AB15" s="27" t="s">
        <v>39</v>
      </c>
      <c r="AC15" s="29" t="s">
        <v>60</v>
      </c>
      <c r="AD15" s="30" t="s">
        <v>61</v>
      </c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</row>
    <row r="16" spans="1:47" ht="96.75" thickBot="1" x14ac:dyDescent="0.3">
      <c r="A16" s="31" t="s">
        <v>53</v>
      </c>
      <c r="B16" s="31">
        <v>6</v>
      </c>
      <c r="C16" s="32" t="s">
        <v>68</v>
      </c>
      <c r="D16" s="319"/>
      <c r="E16" s="42" t="s">
        <v>69</v>
      </c>
      <c r="F16" s="34"/>
      <c r="G16" s="34"/>
      <c r="H16" s="35"/>
      <c r="I16" s="33"/>
      <c r="J16" s="34"/>
      <c r="K16" s="35"/>
      <c r="L16" s="33"/>
      <c r="M16" s="34"/>
      <c r="N16" s="35"/>
      <c r="O16" s="33"/>
      <c r="P16" s="34"/>
      <c r="Q16" s="35"/>
      <c r="R16" s="33"/>
      <c r="S16" s="34"/>
      <c r="T16" s="35"/>
      <c r="U16" s="33">
        <v>0</v>
      </c>
      <c r="V16" s="34">
        <v>10</v>
      </c>
      <c r="W16" s="34">
        <v>2</v>
      </c>
      <c r="X16" s="33">
        <f t="shared" ref="X16:Y16" si="17">U16+R16+O16+L16+I16+F16</f>
        <v>0</v>
      </c>
      <c r="Y16" s="34">
        <f t="shared" si="17"/>
        <v>10</v>
      </c>
      <c r="Z16" s="36">
        <f t="shared" si="12"/>
        <v>10</v>
      </c>
      <c r="AA16" s="36">
        <f t="shared" si="13"/>
        <v>2</v>
      </c>
      <c r="AB16" s="35" t="s">
        <v>39</v>
      </c>
      <c r="AC16" s="37" t="s">
        <v>65</v>
      </c>
      <c r="AD16" s="58" t="s">
        <v>70</v>
      </c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</row>
    <row r="17" spans="1:47" ht="15.75" thickBot="1" x14ac:dyDescent="0.3">
      <c r="A17" s="59"/>
      <c r="B17" s="60"/>
      <c r="C17" s="60"/>
      <c r="D17" s="59"/>
      <c r="E17" s="237" t="s">
        <v>71</v>
      </c>
      <c r="F17" s="247">
        <f t="shared" ref="F17:AA17" si="18">SUM(F12:F16)</f>
        <v>5</v>
      </c>
      <c r="G17" s="248">
        <f t="shared" si="18"/>
        <v>5</v>
      </c>
      <c r="H17" s="248">
        <f t="shared" si="18"/>
        <v>2</v>
      </c>
      <c r="I17" s="248">
        <f t="shared" si="18"/>
        <v>10</v>
      </c>
      <c r="J17" s="248">
        <f t="shared" si="18"/>
        <v>5</v>
      </c>
      <c r="K17" s="248">
        <f t="shared" si="18"/>
        <v>3</v>
      </c>
      <c r="L17" s="248">
        <f t="shared" si="18"/>
        <v>10</v>
      </c>
      <c r="M17" s="248">
        <f t="shared" si="18"/>
        <v>5</v>
      </c>
      <c r="N17" s="248">
        <f t="shared" si="18"/>
        <v>3</v>
      </c>
      <c r="O17" s="248">
        <f t="shared" si="18"/>
        <v>0</v>
      </c>
      <c r="P17" s="248">
        <f t="shared" si="18"/>
        <v>10</v>
      </c>
      <c r="Q17" s="248">
        <f t="shared" si="18"/>
        <v>2</v>
      </c>
      <c r="R17" s="248">
        <f t="shared" si="18"/>
        <v>0</v>
      </c>
      <c r="S17" s="248">
        <f t="shared" si="18"/>
        <v>0</v>
      </c>
      <c r="T17" s="248">
        <f t="shared" si="18"/>
        <v>0</v>
      </c>
      <c r="U17" s="248">
        <f t="shared" si="18"/>
        <v>0</v>
      </c>
      <c r="V17" s="248">
        <f t="shared" si="18"/>
        <v>10</v>
      </c>
      <c r="W17" s="249">
        <f t="shared" si="18"/>
        <v>2</v>
      </c>
      <c r="X17" s="33">
        <f t="shared" si="18"/>
        <v>25</v>
      </c>
      <c r="Y17" s="50">
        <f t="shared" si="18"/>
        <v>35</v>
      </c>
      <c r="Z17" s="35">
        <f t="shared" si="18"/>
        <v>60</v>
      </c>
      <c r="AA17" s="36">
        <f t="shared" si="18"/>
        <v>12</v>
      </c>
      <c r="AB17" s="35"/>
      <c r="AC17" s="61"/>
      <c r="AD17" s="217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</row>
    <row r="18" spans="1:47" x14ac:dyDescent="0.25">
      <c r="A18" s="226" t="s">
        <v>31</v>
      </c>
      <c r="B18" s="227">
        <v>1</v>
      </c>
      <c r="C18" s="63" t="s">
        <v>72</v>
      </c>
      <c r="D18" s="320" t="s">
        <v>75</v>
      </c>
      <c r="E18" s="236" t="s">
        <v>73</v>
      </c>
      <c r="F18" s="230">
        <v>10</v>
      </c>
      <c r="G18" s="230">
        <v>0</v>
      </c>
      <c r="H18" s="250">
        <v>1</v>
      </c>
      <c r="I18" s="230"/>
      <c r="J18" s="230"/>
      <c r="K18" s="250"/>
      <c r="L18" s="230"/>
      <c r="M18" s="230"/>
      <c r="N18" s="250"/>
      <c r="O18" s="230"/>
      <c r="P18" s="230"/>
      <c r="Q18" s="250"/>
      <c r="R18" s="230"/>
      <c r="S18" s="230"/>
      <c r="T18" s="250"/>
      <c r="U18" s="230"/>
      <c r="V18" s="230"/>
      <c r="W18" s="250"/>
      <c r="X18" s="65">
        <f t="shared" ref="X18:Y18" si="19">F18+I18+L18+O18+R18+U18</f>
        <v>10</v>
      </c>
      <c r="Y18" s="244">
        <f t="shared" si="19"/>
        <v>0</v>
      </c>
      <c r="Z18" s="258">
        <f t="shared" ref="Z18:Z24" si="20">SUM(X18:Y18)</f>
        <v>10</v>
      </c>
      <c r="AA18" s="258">
        <f t="shared" ref="AA18:AA24" si="21">H18+K18+N18+Q18+T18+W18</f>
        <v>1</v>
      </c>
      <c r="AB18" s="258" t="s">
        <v>35</v>
      </c>
      <c r="AC18" s="260"/>
      <c r="AD18" s="218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</row>
    <row r="19" spans="1:47" x14ac:dyDescent="0.25">
      <c r="A19" s="214" t="s">
        <v>31</v>
      </c>
      <c r="B19" s="228">
        <v>2</v>
      </c>
      <c r="C19" s="63" t="s">
        <v>74</v>
      </c>
      <c r="D19" s="321"/>
      <c r="E19" s="232" t="s">
        <v>76</v>
      </c>
      <c r="F19" s="230"/>
      <c r="G19" s="67"/>
      <c r="H19" s="251"/>
      <c r="I19" s="245">
        <v>5</v>
      </c>
      <c r="J19" s="245">
        <v>10</v>
      </c>
      <c r="K19" s="253">
        <v>2</v>
      </c>
      <c r="L19" s="246"/>
      <c r="M19" s="246"/>
      <c r="N19" s="253"/>
      <c r="O19" s="246"/>
      <c r="P19" s="246"/>
      <c r="Q19" s="253"/>
      <c r="R19" s="246"/>
      <c r="S19" s="246"/>
      <c r="T19" s="253"/>
      <c r="U19" s="246"/>
      <c r="V19" s="246"/>
      <c r="W19" s="254"/>
      <c r="X19" s="67">
        <f t="shared" ref="X19:Y19" si="22">U19+R19+O19+L19+I19+F19</f>
        <v>5</v>
      </c>
      <c r="Y19" s="67">
        <f t="shared" si="22"/>
        <v>10</v>
      </c>
      <c r="Z19" s="69">
        <f t="shared" si="20"/>
        <v>15</v>
      </c>
      <c r="AA19" s="69">
        <f t="shared" si="21"/>
        <v>2</v>
      </c>
      <c r="AB19" s="68" t="s">
        <v>39</v>
      </c>
      <c r="AC19" s="66"/>
      <c r="AD19" s="219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</row>
    <row r="20" spans="1:47" x14ac:dyDescent="0.25">
      <c r="A20" s="214" t="s">
        <v>31</v>
      </c>
      <c r="B20" s="228">
        <v>2</v>
      </c>
      <c r="C20" s="63" t="s">
        <v>77</v>
      </c>
      <c r="D20" s="321"/>
      <c r="E20" s="233" t="s">
        <v>78</v>
      </c>
      <c r="F20" s="230"/>
      <c r="G20" s="12"/>
      <c r="H20" s="251"/>
      <c r="I20" s="245">
        <v>5</v>
      </c>
      <c r="J20" s="245">
        <v>5</v>
      </c>
      <c r="K20" s="253">
        <v>2</v>
      </c>
      <c r="L20" s="246"/>
      <c r="M20" s="246"/>
      <c r="N20" s="253"/>
      <c r="O20" s="246"/>
      <c r="P20" s="246"/>
      <c r="Q20" s="253"/>
      <c r="R20" s="246"/>
      <c r="S20" s="246"/>
      <c r="T20" s="253"/>
      <c r="U20" s="246"/>
      <c r="V20" s="246"/>
      <c r="W20" s="254"/>
      <c r="X20" s="12">
        <f t="shared" ref="X20:Y20" si="23">U20+R20+O20+L20+I20+F20</f>
        <v>5</v>
      </c>
      <c r="Y20" s="12">
        <f t="shared" si="23"/>
        <v>5</v>
      </c>
      <c r="Z20" s="28">
        <f t="shared" si="20"/>
        <v>10</v>
      </c>
      <c r="AA20" s="28">
        <f t="shared" si="21"/>
        <v>2</v>
      </c>
      <c r="AB20" s="27" t="s">
        <v>39</v>
      </c>
      <c r="AC20" s="71"/>
      <c r="AD20" s="220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</row>
    <row r="21" spans="1:47" x14ac:dyDescent="0.25">
      <c r="A21" s="214" t="s">
        <v>31</v>
      </c>
      <c r="B21" s="228">
        <v>2</v>
      </c>
      <c r="C21" s="63" t="s">
        <v>79</v>
      </c>
      <c r="D21" s="321"/>
      <c r="E21" s="233" t="s">
        <v>80</v>
      </c>
      <c r="F21" s="230"/>
      <c r="G21" s="12"/>
      <c r="H21" s="251"/>
      <c r="I21" s="245">
        <v>5</v>
      </c>
      <c r="J21" s="245">
        <v>5</v>
      </c>
      <c r="K21" s="253">
        <v>2</v>
      </c>
      <c r="L21" s="246"/>
      <c r="M21" s="246"/>
      <c r="N21" s="253"/>
      <c r="O21" s="246"/>
      <c r="P21" s="246"/>
      <c r="Q21" s="253"/>
      <c r="R21" s="246"/>
      <c r="S21" s="246"/>
      <c r="T21" s="253"/>
      <c r="U21" s="246"/>
      <c r="V21" s="246"/>
      <c r="W21" s="254"/>
      <c r="X21" s="12">
        <f t="shared" ref="X21:Y21" si="24">U21+R21+O21+L21+I21+F21</f>
        <v>5</v>
      </c>
      <c r="Y21" s="12">
        <f t="shared" si="24"/>
        <v>5</v>
      </c>
      <c r="Z21" s="28">
        <f t="shared" si="20"/>
        <v>10</v>
      </c>
      <c r="AA21" s="28">
        <f t="shared" si="21"/>
        <v>2</v>
      </c>
      <c r="AB21" s="27" t="s">
        <v>39</v>
      </c>
      <c r="AC21" s="71"/>
      <c r="AD21" s="220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</row>
    <row r="22" spans="1:47" x14ac:dyDescent="0.25">
      <c r="A22" s="214" t="s">
        <v>40</v>
      </c>
      <c r="B22" s="228">
        <v>3</v>
      </c>
      <c r="C22" s="63" t="s">
        <v>81</v>
      </c>
      <c r="D22" s="321"/>
      <c r="E22" s="234" t="s">
        <v>82</v>
      </c>
      <c r="F22" s="230"/>
      <c r="G22" s="12"/>
      <c r="H22" s="251"/>
      <c r="I22" s="246"/>
      <c r="J22" s="246"/>
      <c r="K22" s="253"/>
      <c r="L22" s="246">
        <v>0</v>
      </c>
      <c r="M22" s="246">
        <v>5</v>
      </c>
      <c r="N22" s="253">
        <v>2</v>
      </c>
      <c r="O22" s="246"/>
      <c r="P22" s="246"/>
      <c r="Q22" s="253"/>
      <c r="R22" s="246"/>
      <c r="S22" s="246"/>
      <c r="T22" s="253"/>
      <c r="U22" s="246"/>
      <c r="V22" s="246"/>
      <c r="W22" s="254"/>
      <c r="X22" s="12">
        <f t="shared" ref="X22:Y22" si="25">U22+R22+O22+L22+I22+F22</f>
        <v>0</v>
      </c>
      <c r="Y22" s="12">
        <f t="shared" si="25"/>
        <v>5</v>
      </c>
      <c r="Z22" s="28">
        <f t="shared" si="20"/>
        <v>5</v>
      </c>
      <c r="AA22" s="28">
        <f t="shared" si="21"/>
        <v>2</v>
      </c>
      <c r="AB22" s="27" t="s">
        <v>39</v>
      </c>
      <c r="AC22" s="71"/>
      <c r="AD22" s="220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</row>
    <row r="23" spans="1:47" x14ac:dyDescent="0.25">
      <c r="A23" s="224" t="s">
        <v>53</v>
      </c>
      <c r="B23" s="229">
        <v>6</v>
      </c>
      <c r="C23" s="225" t="s">
        <v>83</v>
      </c>
      <c r="D23" s="322"/>
      <c r="E23" s="235" t="s">
        <v>84</v>
      </c>
      <c r="F23" s="231"/>
      <c r="G23" s="75"/>
      <c r="H23" s="252"/>
      <c r="I23" s="255"/>
      <c r="J23" s="256"/>
      <c r="K23" s="257"/>
      <c r="L23" s="256"/>
      <c r="M23" s="256"/>
      <c r="N23" s="257"/>
      <c r="O23" s="256"/>
      <c r="P23" s="256"/>
      <c r="Q23" s="257"/>
      <c r="R23" s="256"/>
      <c r="S23" s="256"/>
      <c r="T23" s="257"/>
      <c r="U23" s="256">
        <v>10</v>
      </c>
      <c r="V23" s="256">
        <v>5</v>
      </c>
      <c r="W23" s="257">
        <v>2</v>
      </c>
      <c r="X23" s="75">
        <f t="shared" ref="X23:Y23" si="26">U23+R23+O23+L23+I23+F23</f>
        <v>10</v>
      </c>
      <c r="Y23" s="75">
        <f t="shared" si="26"/>
        <v>5</v>
      </c>
      <c r="Z23" s="77">
        <f t="shared" si="20"/>
        <v>15</v>
      </c>
      <c r="AA23" s="77">
        <f t="shared" si="21"/>
        <v>2</v>
      </c>
      <c r="AB23" s="76" t="s">
        <v>35</v>
      </c>
      <c r="AC23" s="293" t="s">
        <v>74</v>
      </c>
      <c r="AD23" s="221" t="s">
        <v>85</v>
      </c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</row>
    <row r="24" spans="1:47" ht="97.5" thickBot="1" x14ac:dyDescent="0.3">
      <c r="A24" s="31" t="s">
        <v>53</v>
      </c>
      <c r="B24" s="43">
        <v>5</v>
      </c>
      <c r="C24" s="223" t="s">
        <v>417</v>
      </c>
      <c r="D24" s="78"/>
      <c r="E24" s="259" t="s">
        <v>86</v>
      </c>
      <c r="F24" s="34"/>
      <c r="G24" s="34"/>
      <c r="H24" s="34"/>
      <c r="I24" s="33"/>
      <c r="J24" s="34"/>
      <c r="K24" s="34"/>
      <c r="L24" s="33"/>
      <c r="M24" s="34"/>
      <c r="N24" s="34"/>
      <c r="O24" s="33"/>
      <c r="P24" s="34"/>
      <c r="Q24" s="34"/>
      <c r="R24" s="33">
        <v>0</v>
      </c>
      <c r="S24" s="34">
        <v>0</v>
      </c>
      <c r="T24" s="34">
        <v>0</v>
      </c>
      <c r="U24" s="33"/>
      <c r="V24" s="34"/>
      <c r="W24" s="34"/>
      <c r="X24" s="33">
        <f t="shared" ref="X24:Y24" si="27">U24+R24+O24+L24+I24+F24</f>
        <v>0</v>
      </c>
      <c r="Y24" s="34">
        <f t="shared" si="27"/>
        <v>0</v>
      </c>
      <c r="Z24" s="36">
        <f t="shared" si="20"/>
        <v>0</v>
      </c>
      <c r="AA24" s="36">
        <f t="shared" si="21"/>
        <v>0</v>
      </c>
      <c r="AB24" s="35" t="s">
        <v>35</v>
      </c>
      <c r="AC24" s="291" t="s">
        <v>426</v>
      </c>
      <c r="AD24" s="292" t="s">
        <v>427</v>
      </c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</row>
    <row r="25" spans="1:47" ht="15.75" thickBot="1" x14ac:dyDescent="0.3">
      <c r="A25" s="13"/>
      <c r="B25" s="13"/>
      <c r="C25" s="79"/>
      <c r="D25" s="13"/>
      <c r="E25" s="80" t="s">
        <v>87</v>
      </c>
      <c r="F25" s="12">
        <f t="shared" ref="F25:AA25" si="28">SUM(F18:F24)</f>
        <v>10</v>
      </c>
      <c r="G25" s="12">
        <f t="shared" si="28"/>
        <v>0</v>
      </c>
      <c r="H25" s="12">
        <f t="shared" si="28"/>
        <v>1</v>
      </c>
      <c r="I25" s="12">
        <f t="shared" si="28"/>
        <v>15</v>
      </c>
      <c r="J25" s="12">
        <f t="shared" si="28"/>
        <v>20</v>
      </c>
      <c r="K25" s="12">
        <f t="shared" si="28"/>
        <v>6</v>
      </c>
      <c r="L25" s="12">
        <f t="shared" si="28"/>
        <v>0</v>
      </c>
      <c r="M25" s="12">
        <f t="shared" si="28"/>
        <v>5</v>
      </c>
      <c r="N25" s="12">
        <f t="shared" si="28"/>
        <v>2</v>
      </c>
      <c r="O25" s="12">
        <f t="shared" si="28"/>
        <v>0</v>
      </c>
      <c r="P25" s="12">
        <f t="shared" si="28"/>
        <v>0</v>
      </c>
      <c r="Q25" s="12">
        <f t="shared" si="28"/>
        <v>0</v>
      </c>
      <c r="R25" s="12">
        <f t="shared" si="28"/>
        <v>0</v>
      </c>
      <c r="S25" s="12">
        <f t="shared" si="28"/>
        <v>0</v>
      </c>
      <c r="T25" s="12">
        <f t="shared" si="28"/>
        <v>0</v>
      </c>
      <c r="U25" s="12">
        <f t="shared" si="28"/>
        <v>10</v>
      </c>
      <c r="V25" s="12">
        <f t="shared" si="28"/>
        <v>5</v>
      </c>
      <c r="W25" s="12">
        <f t="shared" si="28"/>
        <v>2</v>
      </c>
      <c r="X25" s="28">
        <f t="shared" si="28"/>
        <v>35</v>
      </c>
      <c r="Y25" s="28">
        <f t="shared" si="28"/>
        <v>30</v>
      </c>
      <c r="Z25" s="28">
        <f t="shared" si="28"/>
        <v>65</v>
      </c>
      <c r="AA25" s="28">
        <f t="shared" si="28"/>
        <v>11</v>
      </c>
      <c r="AB25" s="27"/>
      <c r="AC25" s="29"/>
      <c r="AD25" s="222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</row>
    <row r="26" spans="1:47" x14ac:dyDescent="0.25">
      <c r="A26" s="39" t="s">
        <v>31</v>
      </c>
      <c r="B26" s="39">
        <v>1</v>
      </c>
      <c r="C26" s="81" t="s">
        <v>88</v>
      </c>
      <c r="D26" s="317" t="s">
        <v>89</v>
      </c>
      <c r="E26" s="41" t="s">
        <v>90</v>
      </c>
      <c r="F26" s="19">
        <v>0</v>
      </c>
      <c r="G26" s="19">
        <v>10</v>
      </c>
      <c r="H26" s="20">
        <v>2</v>
      </c>
      <c r="I26" s="18"/>
      <c r="J26" s="19"/>
      <c r="K26" s="20"/>
      <c r="L26" s="18"/>
      <c r="M26" s="19"/>
      <c r="N26" s="20"/>
      <c r="O26" s="18"/>
      <c r="P26" s="19"/>
      <c r="Q26" s="20"/>
      <c r="R26" s="18"/>
      <c r="S26" s="19"/>
      <c r="T26" s="20"/>
      <c r="U26" s="18"/>
      <c r="V26" s="19"/>
      <c r="W26" s="19"/>
      <c r="X26" s="18">
        <f t="shared" ref="X26:Y26" si="29">U26+R26+O26+L26+I26+F26</f>
        <v>0</v>
      </c>
      <c r="Y26" s="19">
        <f t="shared" si="29"/>
        <v>10</v>
      </c>
      <c r="Z26" s="21">
        <f t="shared" ref="Z26:Z27" si="30">SUM(X26:Y26)</f>
        <v>10</v>
      </c>
      <c r="AA26" s="21">
        <f t="shared" ref="AA26:AA27" si="31">H26+K26+N26+Q26+T26+W26</f>
        <v>2</v>
      </c>
      <c r="AB26" s="20" t="s">
        <v>39</v>
      </c>
      <c r="AC26" s="22"/>
      <c r="AD26" s="23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</row>
    <row r="27" spans="1:47" ht="15.75" thickBot="1" x14ac:dyDescent="0.3">
      <c r="A27" s="13" t="s">
        <v>31</v>
      </c>
      <c r="B27" s="13">
        <v>2</v>
      </c>
      <c r="C27" s="79" t="s">
        <v>91</v>
      </c>
      <c r="D27" s="319"/>
      <c r="E27" s="40" t="s">
        <v>92</v>
      </c>
      <c r="F27" s="12"/>
      <c r="G27" s="12"/>
      <c r="H27" s="27"/>
      <c r="I27" s="26">
        <v>0</v>
      </c>
      <c r="J27" s="12">
        <v>10</v>
      </c>
      <c r="K27" s="27">
        <v>2</v>
      </c>
      <c r="L27" s="82"/>
      <c r="M27" s="83"/>
      <c r="N27" s="84"/>
      <c r="O27" s="26"/>
      <c r="P27" s="12"/>
      <c r="Q27" s="27"/>
      <c r="R27" s="26"/>
      <c r="S27" s="12"/>
      <c r="T27" s="27"/>
      <c r="U27" s="26"/>
      <c r="V27" s="12"/>
      <c r="W27" s="12"/>
      <c r="X27" s="26">
        <f t="shared" ref="X27:Y27" si="32">U27+R27+O27+L27+I27+F27</f>
        <v>0</v>
      </c>
      <c r="Y27" s="12">
        <f t="shared" si="32"/>
        <v>10</v>
      </c>
      <c r="Z27" s="28">
        <f t="shared" si="30"/>
        <v>10</v>
      </c>
      <c r="AA27" s="28">
        <f t="shared" si="31"/>
        <v>2</v>
      </c>
      <c r="AB27" s="27" t="s">
        <v>39</v>
      </c>
      <c r="AC27" s="29"/>
      <c r="AD27" s="30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</row>
    <row r="28" spans="1:47" ht="15.75" thickBot="1" x14ac:dyDescent="0.3">
      <c r="A28" s="44"/>
      <c r="B28" s="44"/>
      <c r="C28" s="46"/>
      <c r="D28" s="44"/>
      <c r="E28" s="47" t="s">
        <v>93</v>
      </c>
      <c r="F28" s="48">
        <f t="shared" ref="F28:AA28" si="33">SUM(F26:F27)</f>
        <v>0</v>
      </c>
      <c r="G28" s="48">
        <f t="shared" si="33"/>
        <v>10</v>
      </c>
      <c r="H28" s="48">
        <f t="shared" si="33"/>
        <v>2</v>
      </c>
      <c r="I28" s="48">
        <f t="shared" si="33"/>
        <v>0</v>
      </c>
      <c r="J28" s="48">
        <f t="shared" si="33"/>
        <v>10</v>
      </c>
      <c r="K28" s="48">
        <f t="shared" si="33"/>
        <v>2</v>
      </c>
      <c r="L28" s="48">
        <f t="shared" si="33"/>
        <v>0</v>
      </c>
      <c r="M28" s="48">
        <f t="shared" si="33"/>
        <v>0</v>
      </c>
      <c r="N28" s="48">
        <f t="shared" si="33"/>
        <v>0</v>
      </c>
      <c r="O28" s="48">
        <f t="shared" si="33"/>
        <v>0</v>
      </c>
      <c r="P28" s="48">
        <f t="shared" si="33"/>
        <v>0</v>
      </c>
      <c r="Q28" s="48">
        <f t="shared" si="33"/>
        <v>0</v>
      </c>
      <c r="R28" s="48">
        <f t="shared" si="33"/>
        <v>0</v>
      </c>
      <c r="S28" s="48">
        <f t="shared" si="33"/>
        <v>0</v>
      </c>
      <c r="T28" s="48">
        <f t="shared" si="33"/>
        <v>0</v>
      </c>
      <c r="U28" s="48">
        <f t="shared" si="33"/>
        <v>0</v>
      </c>
      <c r="V28" s="48">
        <f t="shared" si="33"/>
        <v>0</v>
      </c>
      <c r="W28" s="48">
        <f t="shared" si="33"/>
        <v>0</v>
      </c>
      <c r="X28" s="49">
        <f t="shared" si="33"/>
        <v>0</v>
      </c>
      <c r="Y28" s="49">
        <f t="shared" si="33"/>
        <v>20</v>
      </c>
      <c r="Z28" s="50">
        <f t="shared" si="33"/>
        <v>20</v>
      </c>
      <c r="AA28" s="50">
        <f t="shared" si="33"/>
        <v>4</v>
      </c>
      <c r="AB28" s="51"/>
      <c r="AC28" s="52"/>
      <c r="AD28" s="53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</row>
    <row r="29" spans="1:47" x14ac:dyDescent="0.25">
      <c r="A29" s="13"/>
      <c r="B29" s="13"/>
      <c r="C29" s="305" t="s">
        <v>94</v>
      </c>
      <c r="D29" s="306"/>
      <c r="E29" s="307"/>
      <c r="F29" s="12">
        <f t="shared" ref="F29:AA29" si="34">F28+F25+F17+F11</f>
        <v>30</v>
      </c>
      <c r="G29" s="12">
        <f t="shared" si="34"/>
        <v>15</v>
      </c>
      <c r="H29" s="12">
        <f t="shared" si="34"/>
        <v>8</v>
      </c>
      <c r="I29" s="12">
        <f t="shared" si="34"/>
        <v>25</v>
      </c>
      <c r="J29" s="12">
        <f t="shared" si="34"/>
        <v>35</v>
      </c>
      <c r="K29" s="12">
        <f t="shared" si="34"/>
        <v>11</v>
      </c>
      <c r="L29" s="12">
        <f t="shared" si="34"/>
        <v>30</v>
      </c>
      <c r="M29" s="12">
        <f t="shared" si="34"/>
        <v>10</v>
      </c>
      <c r="N29" s="12">
        <f t="shared" si="34"/>
        <v>9</v>
      </c>
      <c r="O29" s="12">
        <f t="shared" si="34"/>
        <v>20</v>
      </c>
      <c r="P29" s="12">
        <f t="shared" si="34"/>
        <v>10</v>
      </c>
      <c r="Q29" s="12">
        <f t="shared" si="34"/>
        <v>6</v>
      </c>
      <c r="R29" s="12">
        <f t="shared" si="34"/>
        <v>20</v>
      </c>
      <c r="S29" s="12">
        <f t="shared" si="34"/>
        <v>5</v>
      </c>
      <c r="T29" s="12">
        <f t="shared" si="34"/>
        <v>5</v>
      </c>
      <c r="U29" s="12">
        <f t="shared" si="34"/>
        <v>10</v>
      </c>
      <c r="V29" s="12">
        <f t="shared" si="34"/>
        <v>15</v>
      </c>
      <c r="W29" s="12">
        <f t="shared" si="34"/>
        <v>4</v>
      </c>
      <c r="X29" s="26">
        <f t="shared" si="34"/>
        <v>135</v>
      </c>
      <c r="Y29" s="26">
        <f t="shared" si="34"/>
        <v>90</v>
      </c>
      <c r="Z29" s="28">
        <f t="shared" si="34"/>
        <v>225</v>
      </c>
      <c r="AA29" s="28">
        <f t="shared" si="34"/>
        <v>43</v>
      </c>
      <c r="AB29" s="27"/>
      <c r="AC29" s="29"/>
      <c r="AD29" s="40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</row>
    <row r="30" spans="1:47" x14ac:dyDescent="0.25">
      <c r="A30" s="264" t="s">
        <v>31</v>
      </c>
      <c r="B30" s="269">
        <v>2</v>
      </c>
      <c r="C30" s="270" t="s">
        <v>95</v>
      </c>
      <c r="D30" s="270"/>
      <c r="E30" s="265" t="s">
        <v>96</v>
      </c>
      <c r="F30" s="272"/>
      <c r="G30" s="266"/>
      <c r="H30" s="271"/>
      <c r="I30" s="266">
        <v>0</v>
      </c>
      <c r="J30" s="266">
        <v>0</v>
      </c>
      <c r="K30" s="271">
        <v>2</v>
      </c>
      <c r="L30" s="266"/>
      <c r="M30" s="266"/>
      <c r="N30" s="271"/>
      <c r="O30" s="266"/>
      <c r="P30" s="266"/>
      <c r="Q30" s="271"/>
      <c r="R30" s="266"/>
      <c r="S30" s="266"/>
      <c r="T30" s="271"/>
      <c r="U30" s="266"/>
      <c r="V30" s="266"/>
      <c r="W30" s="271"/>
      <c r="X30" s="266">
        <f t="shared" ref="X30:Y30" si="35">F30+I30+L30+O30+R30+U30</f>
        <v>0</v>
      </c>
      <c r="Y30" s="266">
        <f t="shared" si="35"/>
        <v>0</v>
      </c>
      <c r="Z30" s="266">
        <f>X30+Y30</f>
        <v>0</v>
      </c>
      <c r="AA30" s="266">
        <f t="shared" ref="AA30:AA34" si="36">H30+K30+N30+Q30+T30+W30</f>
        <v>2</v>
      </c>
      <c r="AB30" s="271" t="s">
        <v>35</v>
      </c>
      <c r="AC30" s="267"/>
      <c r="AD30" s="268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</row>
    <row r="31" spans="1:47" x14ac:dyDescent="0.25">
      <c r="A31" s="261" t="s">
        <v>31</v>
      </c>
      <c r="B31" s="274">
        <v>1</v>
      </c>
      <c r="C31" s="275" t="s">
        <v>97</v>
      </c>
      <c r="D31" s="323" t="s">
        <v>98</v>
      </c>
      <c r="E31" s="116" t="s">
        <v>99</v>
      </c>
      <c r="F31" s="262">
        <v>15</v>
      </c>
      <c r="G31" s="230">
        <v>0</v>
      </c>
      <c r="H31" s="240">
        <v>3</v>
      </c>
      <c r="I31" s="262"/>
      <c r="J31" s="230"/>
      <c r="K31" s="230"/>
      <c r="L31" s="262"/>
      <c r="M31" s="230"/>
      <c r="N31" s="230"/>
      <c r="O31" s="262"/>
      <c r="P31" s="230"/>
      <c r="Q31" s="230"/>
      <c r="R31" s="262"/>
      <c r="S31" s="230"/>
      <c r="T31" s="230"/>
      <c r="U31" s="262"/>
      <c r="V31" s="230"/>
      <c r="W31" s="240"/>
      <c r="X31" s="230">
        <v>15</v>
      </c>
      <c r="Y31" s="240">
        <v>0</v>
      </c>
      <c r="Z31" s="241">
        <v>15</v>
      </c>
      <c r="AA31" s="241">
        <f t="shared" si="36"/>
        <v>3</v>
      </c>
      <c r="AB31" s="241" t="s">
        <v>35</v>
      </c>
      <c r="AC31" s="263"/>
      <c r="AD31" s="92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</row>
    <row r="32" spans="1:47" x14ac:dyDescent="0.25">
      <c r="A32" s="13" t="s">
        <v>31</v>
      </c>
      <c r="B32" s="88">
        <v>2</v>
      </c>
      <c r="C32" s="273" t="s">
        <v>100</v>
      </c>
      <c r="D32" s="318"/>
      <c r="E32" s="72" t="s">
        <v>101</v>
      </c>
      <c r="F32" s="26"/>
      <c r="G32" s="12"/>
      <c r="H32" s="27"/>
      <c r="I32" s="26">
        <v>0</v>
      </c>
      <c r="J32" s="12">
        <v>20</v>
      </c>
      <c r="K32" s="12">
        <v>3</v>
      </c>
      <c r="L32" s="26"/>
      <c r="M32" s="12"/>
      <c r="N32" s="12"/>
      <c r="O32" s="90"/>
      <c r="P32" s="91"/>
      <c r="Q32" s="24"/>
      <c r="R32" s="26"/>
      <c r="S32" s="12"/>
      <c r="T32" s="12"/>
      <c r="U32" s="26"/>
      <c r="V32" s="12"/>
      <c r="W32" s="27"/>
      <c r="X32" s="12">
        <f t="shared" ref="X32:Y32" si="37">U32+R32+O32+L32+I32+F32</f>
        <v>0</v>
      </c>
      <c r="Y32" s="27">
        <f t="shared" si="37"/>
        <v>20</v>
      </c>
      <c r="Z32" s="28">
        <f t="shared" ref="Z32:Z33" si="38">X32+Y32</f>
        <v>20</v>
      </c>
      <c r="AA32" s="25">
        <f t="shared" si="36"/>
        <v>3</v>
      </c>
      <c r="AB32" s="28" t="s">
        <v>39</v>
      </c>
      <c r="AC32" s="40" t="s">
        <v>97</v>
      </c>
      <c r="AD32" s="92" t="s">
        <v>99</v>
      </c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</row>
    <row r="33" spans="1:47" x14ac:dyDescent="0.25">
      <c r="A33" s="93" t="s">
        <v>40</v>
      </c>
      <c r="B33" s="93">
        <v>3</v>
      </c>
      <c r="C33" s="277" t="s">
        <v>102</v>
      </c>
      <c r="D33" s="323"/>
      <c r="E33" s="72" t="s">
        <v>103</v>
      </c>
      <c r="F33" s="26"/>
      <c r="G33" s="12"/>
      <c r="H33" s="27"/>
      <c r="I33" s="26"/>
      <c r="J33" s="12"/>
      <c r="K33" s="12"/>
      <c r="L33" s="26">
        <v>0</v>
      </c>
      <c r="M33" s="12">
        <v>20</v>
      </c>
      <c r="N33" s="12">
        <v>3</v>
      </c>
      <c r="O33" s="90"/>
      <c r="P33" s="91"/>
      <c r="Q33" s="91"/>
      <c r="R33" s="26"/>
      <c r="S33" s="12"/>
      <c r="T33" s="12"/>
      <c r="U33" s="26"/>
      <c r="V33" s="12"/>
      <c r="W33" s="27"/>
      <c r="X33" s="12">
        <f t="shared" ref="X33:Y33" si="39">U33+R33+O33+L33+I33+F33</f>
        <v>0</v>
      </c>
      <c r="Y33" s="27">
        <f t="shared" si="39"/>
        <v>20</v>
      </c>
      <c r="Z33" s="28">
        <f t="shared" si="38"/>
        <v>20</v>
      </c>
      <c r="AA33" s="28">
        <f t="shared" si="36"/>
        <v>3</v>
      </c>
      <c r="AB33" s="28" t="s">
        <v>39</v>
      </c>
      <c r="AC33" s="29" t="s">
        <v>104</v>
      </c>
      <c r="AD33" s="92" t="s">
        <v>105</v>
      </c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</row>
    <row r="34" spans="1:47" ht="15.75" thickBot="1" x14ac:dyDescent="0.3">
      <c r="A34" s="31" t="s">
        <v>40</v>
      </c>
      <c r="B34" s="31">
        <v>4</v>
      </c>
      <c r="C34" s="276" t="s">
        <v>106</v>
      </c>
      <c r="D34" s="319"/>
      <c r="E34" s="96" t="s">
        <v>107</v>
      </c>
      <c r="F34" s="74"/>
      <c r="G34" s="75"/>
      <c r="H34" s="76"/>
      <c r="I34" s="74"/>
      <c r="J34" s="75"/>
      <c r="K34" s="75"/>
      <c r="L34" s="74"/>
      <c r="M34" s="75"/>
      <c r="N34" s="75"/>
      <c r="O34" s="97">
        <v>5</v>
      </c>
      <c r="P34" s="98">
        <v>10</v>
      </c>
      <c r="Q34" s="98">
        <v>2</v>
      </c>
      <c r="R34" s="74"/>
      <c r="S34" s="75"/>
      <c r="T34" s="75"/>
      <c r="U34" s="74"/>
      <c r="V34" s="75"/>
      <c r="W34" s="76"/>
      <c r="X34" s="34">
        <v>5</v>
      </c>
      <c r="Y34" s="35">
        <v>10</v>
      </c>
      <c r="Z34" s="36">
        <v>15</v>
      </c>
      <c r="AA34" s="36">
        <f t="shared" si="36"/>
        <v>2</v>
      </c>
      <c r="AB34" s="36" t="s">
        <v>39</v>
      </c>
      <c r="AC34" s="37"/>
      <c r="AD34" s="99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</row>
    <row r="35" spans="1:47" ht="15.75" thickBot="1" x14ac:dyDescent="0.3">
      <c r="A35" s="13"/>
      <c r="B35" s="13"/>
      <c r="C35" s="25"/>
      <c r="D35" s="79"/>
      <c r="E35" s="47" t="s">
        <v>108</v>
      </c>
      <c r="F35" s="12">
        <f t="shared" ref="F35:W35" si="40">SUM(F30:F34)</f>
        <v>15</v>
      </c>
      <c r="G35" s="12">
        <f t="shared" si="40"/>
        <v>0</v>
      </c>
      <c r="H35" s="12">
        <f t="shared" si="40"/>
        <v>3</v>
      </c>
      <c r="I35" s="12">
        <f t="shared" si="40"/>
        <v>0</v>
      </c>
      <c r="J35" s="12">
        <f t="shared" si="40"/>
        <v>20</v>
      </c>
      <c r="K35" s="12">
        <f t="shared" si="40"/>
        <v>5</v>
      </c>
      <c r="L35" s="12">
        <f t="shared" si="40"/>
        <v>0</v>
      </c>
      <c r="M35" s="12">
        <f t="shared" si="40"/>
        <v>20</v>
      </c>
      <c r="N35" s="12">
        <f t="shared" si="40"/>
        <v>3</v>
      </c>
      <c r="O35" s="12">
        <f t="shared" si="40"/>
        <v>5</v>
      </c>
      <c r="P35" s="12">
        <f t="shared" si="40"/>
        <v>10</v>
      </c>
      <c r="Q35" s="12">
        <f t="shared" si="40"/>
        <v>2</v>
      </c>
      <c r="R35" s="12">
        <f t="shared" si="40"/>
        <v>0</v>
      </c>
      <c r="S35" s="12">
        <f t="shared" si="40"/>
        <v>0</v>
      </c>
      <c r="T35" s="12">
        <f t="shared" si="40"/>
        <v>0</v>
      </c>
      <c r="U35" s="12">
        <f t="shared" si="40"/>
        <v>0</v>
      </c>
      <c r="V35" s="12">
        <f t="shared" si="40"/>
        <v>0</v>
      </c>
      <c r="W35" s="12">
        <f t="shared" si="40"/>
        <v>0</v>
      </c>
      <c r="X35" s="26">
        <f t="shared" ref="X35:Z35" si="41">SUM(X31:X34)</f>
        <v>20</v>
      </c>
      <c r="Y35" s="26">
        <f t="shared" si="41"/>
        <v>50</v>
      </c>
      <c r="Z35" s="28">
        <f t="shared" si="41"/>
        <v>70</v>
      </c>
      <c r="AA35" s="28">
        <f>SUM(AA30:AA34)</f>
        <v>13</v>
      </c>
      <c r="AB35" s="27"/>
      <c r="AC35" s="29"/>
      <c r="AD35" s="40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</row>
    <row r="36" spans="1:47" x14ac:dyDescent="0.25">
      <c r="A36" s="39" t="s">
        <v>40</v>
      </c>
      <c r="B36" s="39">
        <v>3</v>
      </c>
      <c r="C36" s="81" t="s">
        <v>109</v>
      </c>
      <c r="D36" s="317" t="s">
        <v>110</v>
      </c>
      <c r="E36" s="72" t="s">
        <v>111</v>
      </c>
      <c r="F36" s="18"/>
      <c r="G36" s="19"/>
      <c r="H36" s="20"/>
      <c r="I36" s="18"/>
      <c r="J36" s="19"/>
      <c r="K36" s="20"/>
      <c r="L36" s="18">
        <v>5</v>
      </c>
      <c r="M36" s="19">
        <v>5</v>
      </c>
      <c r="N36" s="20">
        <v>2</v>
      </c>
      <c r="O36" s="18"/>
      <c r="P36" s="19"/>
      <c r="Q36" s="20"/>
      <c r="R36" s="18"/>
      <c r="S36" s="19"/>
      <c r="T36" s="20"/>
      <c r="U36" s="18"/>
      <c r="V36" s="19"/>
      <c r="W36" s="20"/>
      <c r="X36" s="18">
        <f t="shared" ref="X36:Y36" si="42">U36+R36+O36+L36+I36+F36</f>
        <v>5</v>
      </c>
      <c r="Y36" s="19">
        <f t="shared" si="42"/>
        <v>5</v>
      </c>
      <c r="Z36" s="21">
        <f t="shared" ref="Z36:Z37" si="43">SUM(X36:Y36)</f>
        <v>10</v>
      </c>
      <c r="AA36" s="21">
        <f t="shared" ref="AA36:AA37" si="44">H36+K36+N36+Q36+T36+W36</f>
        <v>2</v>
      </c>
      <c r="AB36" s="20" t="s">
        <v>39</v>
      </c>
      <c r="AC36" s="22"/>
      <c r="AD36" s="23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</row>
    <row r="37" spans="1:47" ht="15.75" thickBot="1" x14ac:dyDescent="0.3">
      <c r="A37" s="73" t="s">
        <v>40</v>
      </c>
      <c r="B37" s="73">
        <v>4</v>
      </c>
      <c r="C37" s="79" t="s">
        <v>112</v>
      </c>
      <c r="D37" s="318"/>
      <c r="E37" s="40" t="s">
        <v>113</v>
      </c>
      <c r="F37" s="12"/>
      <c r="G37" s="12"/>
      <c r="H37" s="27"/>
      <c r="I37" s="26"/>
      <c r="J37" s="12"/>
      <c r="K37" s="27"/>
      <c r="L37" s="26"/>
      <c r="M37" s="12"/>
      <c r="N37" s="27"/>
      <c r="O37" s="26">
        <v>5</v>
      </c>
      <c r="P37" s="12">
        <v>5</v>
      </c>
      <c r="Q37" s="27">
        <v>2</v>
      </c>
      <c r="R37" s="26"/>
      <c r="S37" s="12"/>
      <c r="T37" s="27"/>
      <c r="U37" s="26"/>
      <c r="V37" s="12"/>
      <c r="W37" s="27"/>
      <c r="X37" s="26">
        <f t="shared" ref="X37:Y37" si="45">U37+R37+O37+L37+I37+F37</f>
        <v>5</v>
      </c>
      <c r="Y37" s="12">
        <f t="shared" si="45"/>
        <v>5</v>
      </c>
      <c r="Z37" s="28">
        <f t="shared" si="43"/>
        <v>10</v>
      </c>
      <c r="AA37" s="28">
        <f t="shared" si="44"/>
        <v>2</v>
      </c>
      <c r="AB37" s="27" t="s">
        <v>39</v>
      </c>
      <c r="AC37" s="29" t="s">
        <v>109</v>
      </c>
      <c r="AD37" s="30" t="s">
        <v>111</v>
      </c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</row>
    <row r="38" spans="1:47" ht="15.75" thickBot="1" x14ac:dyDescent="0.3">
      <c r="A38" s="93"/>
      <c r="B38" s="93"/>
      <c r="C38" s="100"/>
      <c r="D38" s="318"/>
      <c r="E38" s="101" t="s">
        <v>114</v>
      </c>
      <c r="F38" s="50">
        <f t="shared" ref="F38:AA38" si="46">SUM(F36:F37)</f>
        <v>0</v>
      </c>
      <c r="G38" s="50">
        <f t="shared" si="46"/>
        <v>0</v>
      </c>
      <c r="H38" s="50">
        <f t="shared" si="46"/>
        <v>0</v>
      </c>
      <c r="I38" s="50">
        <f t="shared" si="46"/>
        <v>0</v>
      </c>
      <c r="J38" s="50">
        <f t="shared" si="46"/>
        <v>0</v>
      </c>
      <c r="K38" s="50">
        <f t="shared" si="46"/>
        <v>0</v>
      </c>
      <c r="L38" s="50">
        <f t="shared" si="46"/>
        <v>5</v>
      </c>
      <c r="M38" s="50">
        <f t="shared" si="46"/>
        <v>5</v>
      </c>
      <c r="N38" s="50">
        <f t="shared" si="46"/>
        <v>2</v>
      </c>
      <c r="O38" s="50">
        <f t="shared" si="46"/>
        <v>5</v>
      </c>
      <c r="P38" s="50">
        <f t="shared" si="46"/>
        <v>5</v>
      </c>
      <c r="Q38" s="50">
        <f t="shared" si="46"/>
        <v>2</v>
      </c>
      <c r="R38" s="50">
        <f t="shared" si="46"/>
        <v>0</v>
      </c>
      <c r="S38" s="50">
        <f t="shared" si="46"/>
        <v>0</v>
      </c>
      <c r="T38" s="50">
        <f t="shared" si="46"/>
        <v>0</v>
      </c>
      <c r="U38" s="50">
        <f t="shared" si="46"/>
        <v>0</v>
      </c>
      <c r="V38" s="50">
        <f t="shared" si="46"/>
        <v>0</v>
      </c>
      <c r="W38" s="50">
        <f t="shared" si="46"/>
        <v>0</v>
      </c>
      <c r="X38" s="49">
        <f t="shared" si="46"/>
        <v>10</v>
      </c>
      <c r="Y38" s="49">
        <f t="shared" si="46"/>
        <v>10</v>
      </c>
      <c r="Z38" s="50">
        <f t="shared" si="46"/>
        <v>20</v>
      </c>
      <c r="AA38" s="50">
        <f t="shared" si="46"/>
        <v>4</v>
      </c>
      <c r="AB38" s="51"/>
      <c r="AC38" s="52"/>
      <c r="AD38" s="53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</row>
    <row r="39" spans="1:47" x14ac:dyDescent="0.25">
      <c r="A39" s="13" t="s">
        <v>40</v>
      </c>
      <c r="B39" s="13">
        <v>3</v>
      </c>
      <c r="C39" s="79" t="s">
        <v>115</v>
      </c>
      <c r="D39" s="318"/>
      <c r="E39" s="40" t="s">
        <v>116</v>
      </c>
      <c r="F39" s="12"/>
      <c r="G39" s="12"/>
      <c r="H39" s="27"/>
      <c r="I39" s="26"/>
      <c r="J39" s="12"/>
      <c r="K39" s="27"/>
      <c r="L39" s="26">
        <v>0</v>
      </c>
      <c r="M39" s="12">
        <v>20</v>
      </c>
      <c r="N39" s="27">
        <v>4</v>
      </c>
      <c r="O39" s="26"/>
      <c r="P39" s="12"/>
      <c r="Q39" s="27"/>
      <c r="R39" s="26"/>
      <c r="S39" s="12"/>
      <c r="T39" s="27"/>
      <c r="U39" s="26"/>
      <c r="V39" s="12"/>
      <c r="W39" s="27"/>
      <c r="X39" s="26">
        <f t="shared" ref="X39:Y39" si="47">U39+R39+O39+L39+I39+F39</f>
        <v>0</v>
      </c>
      <c r="Y39" s="12">
        <f t="shared" si="47"/>
        <v>20</v>
      </c>
      <c r="Z39" s="28">
        <f t="shared" ref="Z39:Z40" si="48">SUM(X39:Y39)</f>
        <v>20</v>
      </c>
      <c r="AA39" s="28">
        <f t="shared" ref="AA39:AA40" si="49">H39+K39+N39+Q39+T39+W39</f>
        <v>4</v>
      </c>
      <c r="AB39" s="27" t="s">
        <v>39</v>
      </c>
      <c r="AC39" s="29"/>
      <c r="AD39" s="30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</row>
    <row r="40" spans="1:47" ht="15.75" thickBot="1" x14ac:dyDescent="0.3">
      <c r="A40" s="73" t="s">
        <v>31</v>
      </c>
      <c r="B40" s="73">
        <v>2</v>
      </c>
      <c r="C40" s="102" t="s">
        <v>117</v>
      </c>
      <c r="D40" s="324"/>
      <c r="E40" s="40" t="s">
        <v>118</v>
      </c>
      <c r="F40" s="12"/>
      <c r="G40" s="12"/>
      <c r="H40" s="27"/>
      <c r="I40" s="26">
        <v>5</v>
      </c>
      <c r="J40" s="12">
        <v>5</v>
      </c>
      <c r="K40" s="27">
        <v>2</v>
      </c>
      <c r="L40" s="26"/>
      <c r="M40" s="12"/>
      <c r="N40" s="27"/>
      <c r="O40" s="26"/>
      <c r="P40" s="12"/>
      <c r="Q40" s="27"/>
      <c r="R40" s="26"/>
      <c r="S40" s="12"/>
      <c r="T40" s="27"/>
      <c r="U40" s="26"/>
      <c r="V40" s="12"/>
      <c r="W40" s="27"/>
      <c r="X40" s="26">
        <f t="shared" ref="X40:Y40" si="50">U40+R40+O40+L40+I40+F40</f>
        <v>5</v>
      </c>
      <c r="Y40" s="12">
        <f t="shared" si="50"/>
        <v>5</v>
      </c>
      <c r="Z40" s="28">
        <f t="shared" si="48"/>
        <v>10</v>
      </c>
      <c r="AA40" s="28">
        <f t="shared" si="49"/>
        <v>2</v>
      </c>
      <c r="AB40" s="27" t="s">
        <v>39</v>
      </c>
      <c r="AC40" s="103"/>
      <c r="AD40" s="10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</row>
    <row r="41" spans="1:47" ht="15.75" thickBot="1" x14ac:dyDescent="0.3">
      <c r="A41" s="13"/>
      <c r="B41" s="13"/>
      <c r="C41" s="25"/>
      <c r="D41" s="14"/>
      <c r="E41" s="86" t="s">
        <v>119</v>
      </c>
      <c r="F41" s="50">
        <f t="shared" ref="F41:AA41" si="51">SUM(F39:F40)</f>
        <v>0</v>
      </c>
      <c r="G41" s="50">
        <f t="shared" si="51"/>
        <v>0</v>
      </c>
      <c r="H41" s="50">
        <f t="shared" si="51"/>
        <v>0</v>
      </c>
      <c r="I41" s="50">
        <f t="shared" si="51"/>
        <v>5</v>
      </c>
      <c r="J41" s="50">
        <f t="shared" si="51"/>
        <v>5</v>
      </c>
      <c r="K41" s="50">
        <f t="shared" si="51"/>
        <v>2</v>
      </c>
      <c r="L41" s="50">
        <f t="shared" si="51"/>
        <v>0</v>
      </c>
      <c r="M41" s="50">
        <f t="shared" si="51"/>
        <v>20</v>
      </c>
      <c r="N41" s="50">
        <f t="shared" si="51"/>
        <v>4</v>
      </c>
      <c r="O41" s="50">
        <f t="shared" si="51"/>
        <v>0</v>
      </c>
      <c r="P41" s="50">
        <f t="shared" si="51"/>
        <v>0</v>
      </c>
      <c r="Q41" s="50">
        <f t="shared" si="51"/>
        <v>0</v>
      </c>
      <c r="R41" s="50">
        <f t="shared" si="51"/>
        <v>0</v>
      </c>
      <c r="S41" s="50">
        <f t="shared" si="51"/>
        <v>0</v>
      </c>
      <c r="T41" s="50">
        <f t="shared" si="51"/>
        <v>0</v>
      </c>
      <c r="U41" s="50">
        <f t="shared" si="51"/>
        <v>0</v>
      </c>
      <c r="V41" s="50">
        <f t="shared" si="51"/>
        <v>0</v>
      </c>
      <c r="W41" s="50">
        <f t="shared" si="51"/>
        <v>0</v>
      </c>
      <c r="X41" s="49">
        <f t="shared" si="51"/>
        <v>5</v>
      </c>
      <c r="Y41" s="49">
        <f t="shared" si="51"/>
        <v>25</v>
      </c>
      <c r="Z41" s="50">
        <f t="shared" si="51"/>
        <v>30</v>
      </c>
      <c r="AA41" s="50">
        <f t="shared" si="51"/>
        <v>6</v>
      </c>
      <c r="AB41" s="51"/>
      <c r="AC41" s="105"/>
      <c r="AD41" s="106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</row>
    <row r="42" spans="1:47" x14ac:dyDescent="0.25">
      <c r="A42" s="39" t="s">
        <v>31</v>
      </c>
      <c r="B42" s="39">
        <v>1</v>
      </c>
      <c r="C42" s="117" t="s">
        <v>120</v>
      </c>
      <c r="D42" s="325" t="s">
        <v>121</v>
      </c>
      <c r="E42" s="139" t="s">
        <v>122</v>
      </c>
      <c r="F42" s="19">
        <v>10</v>
      </c>
      <c r="G42" s="19">
        <v>10</v>
      </c>
      <c r="H42" s="20">
        <v>4</v>
      </c>
      <c r="I42" s="18"/>
      <c r="J42" s="19"/>
      <c r="K42" s="20"/>
      <c r="L42" s="18"/>
      <c r="M42" s="19"/>
      <c r="N42" s="20"/>
      <c r="O42" s="18"/>
      <c r="P42" s="19"/>
      <c r="Q42" s="20"/>
      <c r="R42" s="18"/>
      <c r="S42" s="19"/>
      <c r="T42" s="20"/>
      <c r="U42" s="18"/>
      <c r="V42" s="19"/>
      <c r="W42" s="20"/>
      <c r="X42" s="18">
        <f t="shared" ref="X42:Y42" si="52">U42+R42+O42+L42+I42+F42</f>
        <v>10</v>
      </c>
      <c r="Y42" s="19">
        <f t="shared" si="52"/>
        <v>10</v>
      </c>
      <c r="Z42" s="21">
        <f t="shared" ref="Z42:Z45" si="53">SUM(X42:Y42)</f>
        <v>20</v>
      </c>
      <c r="AA42" s="21">
        <f t="shared" ref="AA42:AA45" si="54">H42+K42+N42+Q42+T42+W42</f>
        <v>4</v>
      </c>
      <c r="AB42" s="20" t="s">
        <v>39</v>
      </c>
      <c r="AC42" s="22"/>
      <c r="AD42" s="41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</row>
    <row r="43" spans="1:47" ht="15.75" thickBot="1" x14ac:dyDescent="0.3">
      <c r="A43" s="31" t="s">
        <v>31</v>
      </c>
      <c r="B43" s="31">
        <v>2</v>
      </c>
      <c r="C43" s="215" t="s">
        <v>123</v>
      </c>
      <c r="D43" s="315"/>
      <c r="E43" s="116" t="s">
        <v>124</v>
      </c>
      <c r="F43" s="26"/>
      <c r="G43" s="12"/>
      <c r="H43" s="27"/>
      <c r="I43" s="26">
        <v>10</v>
      </c>
      <c r="J43" s="12">
        <v>5</v>
      </c>
      <c r="K43" s="27">
        <v>3</v>
      </c>
      <c r="L43" s="26"/>
      <c r="M43" s="12"/>
      <c r="N43" s="27"/>
      <c r="O43" s="26"/>
      <c r="P43" s="12"/>
      <c r="Q43" s="27"/>
      <c r="R43" s="26"/>
      <c r="S43" s="12"/>
      <c r="T43" s="27"/>
      <c r="U43" s="26"/>
      <c r="V43" s="12"/>
      <c r="W43" s="27"/>
      <c r="X43" s="26">
        <f t="shared" ref="X43:Y43" si="55">U43+R43+O43+L43+I43+F43</f>
        <v>10</v>
      </c>
      <c r="Y43" s="12">
        <f t="shared" si="55"/>
        <v>5</v>
      </c>
      <c r="Z43" s="28">
        <f t="shared" si="53"/>
        <v>15</v>
      </c>
      <c r="AA43" s="28">
        <f t="shared" si="54"/>
        <v>3</v>
      </c>
      <c r="AB43" s="28" t="s">
        <v>39</v>
      </c>
      <c r="AC43" s="29" t="s">
        <v>120</v>
      </c>
      <c r="AD43" s="40" t="s">
        <v>122</v>
      </c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</row>
    <row r="44" spans="1:47" x14ac:dyDescent="0.25">
      <c r="A44" s="13" t="s">
        <v>40</v>
      </c>
      <c r="B44" s="13">
        <v>3</v>
      </c>
      <c r="C44" s="142" t="s">
        <v>125</v>
      </c>
      <c r="D44" s="315"/>
      <c r="E44" s="294" t="s">
        <v>126</v>
      </c>
      <c r="F44" s="12"/>
      <c r="G44" s="12"/>
      <c r="H44" s="27"/>
      <c r="I44" s="26"/>
      <c r="J44" s="12"/>
      <c r="K44" s="27"/>
      <c r="L44" s="26">
        <v>0</v>
      </c>
      <c r="M44" s="12">
        <v>10</v>
      </c>
      <c r="N44" s="27">
        <v>2</v>
      </c>
      <c r="O44" s="26"/>
      <c r="P44" s="12"/>
      <c r="Q44" s="27"/>
      <c r="R44" s="26"/>
      <c r="S44" s="12"/>
      <c r="T44" s="27"/>
      <c r="U44" s="26"/>
      <c r="V44" s="12"/>
      <c r="W44" s="27"/>
      <c r="X44" s="26">
        <f t="shared" ref="X44:Y44" si="56">U44+R44+O44+L44+I44+F44</f>
        <v>0</v>
      </c>
      <c r="Y44" s="12">
        <f t="shared" si="56"/>
        <v>10</v>
      </c>
      <c r="Z44" s="28">
        <f t="shared" si="53"/>
        <v>10</v>
      </c>
      <c r="AA44" s="28">
        <f t="shared" si="54"/>
        <v>2</v>
      </c>
      <c r="AB44" s="20" t="s">
        <v>39</v>
      </c>
      <c r="AC44" s="29"/>
      <c r="AD44" s="40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</row>
    <row r="45" spans="1:47" ht="15.75" thickBot="1" x14ac:dyDescent="0.3">
      <c r="A45" s="24" t="s">
        <v>40</v>
      </c>
      <c r="B45" s="24" t="s">
        <v>128</v>
      </c>
      <c r="C45" s="297" t="s">
        <v>129</v>
      </c>
      <c r="D45" s="326"/>
      <c r="E45" s="295" t="s">
        <v>130</v>
      </c>
      <c r="F45" s="34"/>
      <c r="G45" s="34"/>
      <c r="H45" s="35"/>
      <c r="I45" s="33"/>
      <c r="J45" s="34"/>
      <c r="K45" s="35"/>
      <c r="L45" s="33"/>
      <c r="M45" s="34"/>
      <c r="N45" s="35"/>
      <c r="O45" s="33">
        <v>0</v>
      </c>
      <c r="P45" s="34">
        <v>5</v>
      </c>
      <c r="Q45" s="35">
        <v>1</v>
      </c>
      <c r="R45" s="33"/>
      <c r="S45" s="34"/>
      <c r="T45" s="35"/>
      <c r="U45" s="33"/>
      <c r="V45" s="34"/>
      <c r="W45" s="35"/>
      <c r="X45" s="33">
        <f t="shared" ref="X45:Y45" si="57">U45+R45+O45+L45+I45+F45</f>
        <v>0</v>
      </c>
      <c r="Y45" s="34">
        <f t="shared" si="57"/>
        <v>5</v>
      </c>
      <c r="Z45" s="36">
        <f t="shared" si="53"/>
        <v>5</v>
      </c>
      <c r="AA45" s="36">
        <f t="shared" si="54"/>
        <v>1</v>
      </c>
      <c r="AB45" s="296" t="s">
        <v>39</v>
      </c>
      <c r="AC45" s="56"/>
      <c r="AD45" s="56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</row>
    <row r="46" spans="1:47" ht="15.75" thickBot="1" x14ac:dyDescent="0.3">
      <c r="A46" s="13"/>
      <c r="B46" s="13"/>
      <c r="C46" s="79"/>
      <c r="D46" s="13"/>
      <c r="E46" s="109" t="s">
        <v>131</v>
      </c>
      <c r="F46" s="50">
        <f t="shared" ref="F46:AA46" si="58">SUM(F42:F45)</f>
        <v>10</v>
      </c>
      <c r="G46" s="50">
        <f t="shared" si="58"/>
        <v>10</v>
      </c>
      <c r="H46" s="50">
        <f t="shared" si="58"/>
        <v>4</v>
      </c>
      <c r="I46" s="50">
        <f t="shared" si="58"/>
        <v>10</v>
      </c>
      <c r="J46" s="50">
        <f t="shared" si="58"/>
        <v>5</v>
      </c>
      <c r="K46" s="50">
        <f t="shared" si="58"/>
        <v>3</v>
      </c>
      <c r="L46" s="50">
        <f t="shared" si="58"/>
        <v>0</v>
      </c>
      <c r="M46" s="50">
        <f t="shared" si="58"/>
        <v>10</v>
      </c>
      <c r="N46" s="50">
        <f t="shared" si="58"/>
        <v>2</v>
      </c>
      <c r="O46" s="50">
        <f t="shared" si="58"/>
        <v>0</v>
      </c>
      <c r="P46" s="50">
        <f t="shared" si="58"/>
        <v>5</v>
      </c>
      <c r="Q46" s="50">
        <f t="shared" si="58"/>
        <v>1</v>
      </c>
      <c r="R46" s="50">
        <f t="shared" si="58"/>
        <v>0</v>
      </c>
      <c r="S46" s="50">
        <f t="shared" si="58"/>
        <v>0</v>
      </c>
      <c r="T46" s="50">
        <f t="shared" si="58"/>
        <v>0</v>
      </c>
      <c r="U46" s="50">
        <f t="shared" si="58"/>
        <v>0</v>
      </c>
      <c r="V46" s="50">
        <f t="shared" si="58"/>
        <v>0</v>
      </c>
      <c r="W46" s="50">
        <f t="shared" si="58"/>
        <v>0</v>
      </c>
      <c r="X46" s="26">
        <f t="shared" si="58"/>
        <v>20</v>
      </c>
      <c r="Y46" s="26">
        <f t="shared" si="58"/>
        <v>30</v>
      </c>
      <c r="Z46" s="28">
        <f t="shared" si="58"/>
        <v>50</v>
      </c>
      <c r="AA46" s="28">
        <f t="shared" si="58"/>
        <v>10</v>
      </c>
      <c r="AB46" s="27"/>
      <c r="AC46" s="29"/>
      <c r="AD46" s="40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</row>
    <row r="47" spans="1:47" x14ac:dyDescent="0.25">
      <c r="A47" s="39" t="s">
        <v>31</v>
      </c>
      <c r="B47" s="39">
        <v>2</v>
      </c>
      <c r="C47" s="81" t="s">
        <v>132</v>
      </c>
      <c r="D47" s="317" t="s">
        <v>133</v>
      </c>
      <c r="E47" s="243" t="s">
        <v>134</v>
      </c>
      <c r="F47" s="18"/>
      <c r="G47" s="19"/>
      <c r="H47" s="20"/>
      <c r="I47" s="18">
        <v>10</v>
      </c>
      <c r="J47" s="19">
        <v>10</v>
      </c>
      <c r="K47" s="20">
        <v>4</v>
      </c>
      <c r="L47" s="18"/>
      <c r="M47" s="19"/>
      <c r="N47" s="20"/>
      <c r="O47" s="18"/>
      <c r="P47" s="19"/>
      <c r="Q47" s="20"/>
      <c r="R47" s="18"/>
      <c r="S47" s="19"/>
      <c r="T47" s="20"/>
      <c r="U47" s="18"/>
      <c r="V47" s="19"/>
      <c r="W47" s="20"/>
      <c r="X47" s="18">
        <f t="shared" ref="X47:Y47" si="59">U47+R47+O47+L47+I47+F47</f>
        <v>10</v>
      </c>
      <c r="Y47" s="19">
        <f t="shared" si="59"/>
        <v>10</v>
      </c>
      <c r="Z47" s="21">
        <f t="shared" ref="Z47:Z48" si="60">SUM(X47:Y47)</f>
        <v>20</v>
      </c>
      <c r="AA47" s="21">
        <f t="shared" ref="AA47:AA48" si="61">H47+K47+N47+Q47+T47+W47</f>
        <v>4</v>
      </c>
      <c r="AB47" s="20" t="s">
        <v>39</v>
      </c>
      <c r="AC47" s="22"/>
      <c r="AD47" s="23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</row>
    <row r="48" spans="1:47" ht="15.75" thickBot="1" x14ac:dyDescent="0.3">
      <c r="A48" s="31" t="s">
        <v>40</v>
      </c>
      <c r="B48" s="31">
        <v>3</v>
      </c>
      <c r="C48" s="107" t="s">
        <v>135</v>
      </c>
      <c r="D48" s="319"/>
      <c r="E48" s="42" t="s">
        <v>136</v>
      </c>
      <c r="F48" s="34"/>
      <c r="G48" s="34"/>
      <c r="H48" s="35"/>
      <c r="I48" s="33"/>
      <c r="J48" s="34"/>
      <c r="K48" s="35"/>
      <c r="L48" s="33">
        <v>10</v>
      </c>
      <c r="M48" s="34">
        <v>15</v>
      </c>
      <c r="N48" s="35">
        <v>5</v>
      </c>
      <c r="O48" s="33"/>
      <c r="P48" s="34"/>
      <c r="Q48" s="35"/>
      <c r="R48" s="33"/>
      <c r="S48" s="34"/>
      <c r="T48" s="35"/>
      <c r="U48" s="33"/>
      <c r="V48" s="34"/>
      <c r="W48" s="35"/>
      <c r="X48" s="33">
        <f t="shared" ref="X48:Y48" si="62">U48+R48+O48+L48+I48+F48</f>
        <v>10</v>
      </c>
      <c r="Y48" s="34">
        <f t="shared" si="62"/>
        <v>15</v>
      </c>
      <c r="Z48" s="36">
        <f t="shared" si="60"/>
        <v>25</v>
      </c>
      <c r="AA48" s="36">
        <f t="shared" si="61"/>
        <v>5</v>
      </c>
      <c r="AB48" s="35" t="s">
        <v>39</v>
      </c>
      <c r="AC48" s="37" t="s">
        <v>132</v>
      </c>
      <c r="AD48" s="38" t="s">
        <v>134</v>
      </c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</row>
    <row r="49" spans="1:47" ht="15.75" thickBot="1" x14ac:dyDescent="0.3">
      <c r="A49" s="13"/>
      <c r="B49" s="13"/>
      <c r="C49" s="79"/>
      <c r="D49" s="13"/>
      <c r="E49" s="86" t="s">
        <v>137</v>
      </c>
      <c r="F49" s="50">
        <f t="shared" ref="F49:AA49" si="63">SUM(F47:F48)</f>
        <v>0</v>
      </c>
      <c r="G49" s="50">
        <f t="shared" si="63"/>
        <v>0</v>
      </c>
      <c r="H49" s="50">
        <f t="shared" si="63"/>
        <v>0</v>
      </c>
      <c r="I49" s="50">
        <f t="shared" si="63"/>
        <v>10</v>
      </c>
      <c r="J49" s="50">
        <f t="shared" si="63"/>
        <v>10</v>
      </c>
      <c r="K49" s="50">
        <f t="shared" si="63"/>
        <v>4</v>
      </c>
      <c r="L49" s="50">
        <f t="shared" si="63"/>
        <v>10</v>
      </c>
      <c r="M49" s="50">
        <f t="shared" si="63"/>
        <v>15</v>
      </c>
      <c r="N49" s="50">
        <f t="shared" si="63"/>
        <v>5</v>
      </c>
      <c r="O49" s="50">
        <f t="shared" si="63"/>
        <v>0</v>
      </c>
      <c r="P49" s="50">
        <f t="shared" si="63"/>
        <v>0</v>
      </c>
      <c r="Q49" s="50">
        <f t="shared" si="63"/>
        <v>0</v>
      </c>
      <c r="R49" s="50">
        <f t="shared" si="63"/>
        <v>0</v>
      </c>
      <c r="S49" s="50">
        <f t="shared" si="63"/>
        <v>0</v>
      </c>
      <c r="T49" s="50">
        <f t="shared" si="63"/>
        <v>0</v>
      </c>
      <c r="U49" s="50">
        <f t="shared" si="63"/>
        <v>0</v>
      </c>
      <c r="V49" s="50">
        <f t="shared" si="63"/>
        <v>0</v>
      </c>
      <c r="W49" s="50">
        <f t="shared" si="63"/>
        <v>0</v>
      </c>
      <c r="X49" s="26">
        <f t="shared" si="63"/>
        <v>20</v>
      </c>
      <c r="Y49" s="26">
        <f t="shared" si="63"/>
        <v>25</v>
      </c>
      <c r="Z49" s="28">
        <f t="shared" si="63"/>
        <v>45</v>
      </c>
      <c r="AA49" s="28">
        <f t="shared" si="63"/>
        <v>9</v>
      </c>
      <c r="AB49" s="27"/>
      <c r="AC49" s="29"/>
      <c r="AD49" s="40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</row>
    <row r="50" spans="1:47" x14ac:dyDescent="0.25">
      <c r="A50" s="39" t="s">
        <v>40</v>
      </c>
      <c r="B50" s="110">
        <v>4</v>
      </c>
      <c r="C50" s="39" t="s">
        <v>138</v>
      </c>
      <c r="D50" s="317" t="s">
        <v>139</v>
      </c>
      <c r="E50" s="41" t="s">
        <v>140</v>
      </c>
      <c r="F50" s="18"/>
      <c r="G50" s="19"/>
      <c r="H50" s="20"/>
      <c r="I50" s="18"/>
      <c r="J50" s="19"/>
      <c r="K50" s="20"/>
      <c r="L50" s="18"/>
      <c r="M50" s="19"/>
      <c r="N50" s="20"/>
      <c r="O50" s="18">
        <v>5</v>
      </c>
      <c r="P50" s="19">
        <v>10</v>
      </c>
      <c r="Q50" s="20">
        <v>3</v>
      </c>
      <c r="R50" s="18"/>
      <c r="S50" s="19"/>
      <c r="T50" s="20"/>
      <c r="U50" s="18"/>
      <c r="V50" s="19"/>
      <c r="W50" s="20"/>
      <c r="X50" s="18">
        <f t="shared" ref="X50:Y50" si="64">U50+R50+O50+L50+I50+F50</f>
        <v>5</v>
      </c>
      <c r="Y50" s="19">
        <f t="shared" si="64"/>
        <v>10</v>
      </c>
      <c r="Z50" s="21">
        <f t="shared" ref="Z50:Z51" si="65">SUM(X50:Y50)</f>
        <v>15</v>
      </c>
      <c r="AA50" s="21">
        <f t="shared" ref="AA50:AA51" si="66">H50+K50+N50+Q50+T50+W50</f>
        <v>3</v>
      </c>
      <c r="AB50" s="20" t="s">
        <v>39</v>
      </c>
      <c r="AC50" s="22"/>
      <c r="AD50" s="23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</row>
    <row r="51" spans="1:47" ht="15.75" thickBot="1" x14ac:dyDescent="0.3">
      <c r="A51" s="31" t="s">
        <v>31</v>
      </c>
      <c r="B51" s="43">
        <v>1</v>
      </c>
      <c r="C51" s="31" t="s">
        <v>141</v>
      </c>
      <c r="D51" s="319"/>
      <c r="E51" s="238" t="s">
        <v>142</v>
      </c>
      <c r="F51" s="34">
        <v>0</v>
      </c>
      <c r="G51" s="34">
        <v>20</v>
      </c>
      <c r="H51" s="35">
        <v>4</v>
      </c>
      <c r="I51" s="34"/>
      <c r="J51" s="34"/>
      <c r="K51" s="35"/>
      <c r="L51" s="111"/>
      <c r="M51" s="111"/>
      <c r="N51" s="112"/>
      <c r="O51" s="34"/>
      <c r="P51" s="34"/>
      <c r="Q51" s="35"/>
      <c r="R51" s="34"/>
      <c r="S51" s="34"/>
      <c r="T51" s="35"/>
      <c r="U51" s="34"/>
      <c r="V51" s="34"/>
      <c r="W51" s="35"/>
      <c r="X51" s="34">
        <f t="shared" ref="X51:Y51" si="67">F51+I51+L51+O51+R51+U51</f>
        <v>0</v>
      </c>
      <c r="Y51" s="35">
        <f t="shared" si="67"/>
        <v>20</v>
      </c>
      <c r="Z51" s="36">
        <f t="shared" si="65"/>
        <v>20</v>
      </c>
      <c r="AA51" s="36">
        <f t="shared" si="66"/>
        <v>4</v>
      </c>
      <c r="AB51" s="36" t="s">
        <v>39</v>
      </c>
      <c r="AC51" s="113"/>
      <c r="AD51" s="11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</row>
    <row r="52" spans="1:47" ht="48.75" thickBot="1" x14ac:dyDescent="0.3">
      <c r="A52" s="13"/>
      <c r="B52" s="13"/>
      <c r="C52" s="79"/>
      <c r="D52" s="13"/>
      <c r="E52" s="115" t="s">
        <v>143</v>
      </c>
      <c r="F52" s="12">
        <f t="shared" ref="F52:AA52" si="68">SUM(F50:F51)</f>
        <v>0</v>
      </c>
      <c r="G52" s="12">
        <f t="shared" si="68"/>
        <v>20</v>
      </c>
      <c r="H52" s="12">
        <f t="shared" si="68"/>
        <v>4</v>
      </c>
      <c r="I52" s="12">
        <f t="shared" si="68"/>
        <v>0</v>
      </c>
      <c r="J52" s="12">
        <f t="shared" si="68"/>
        <v>0</v>
      </c>
      <c r="K52" s="12">
        <f t="shared" si="68"/>
        <v>0</v>
      </c>
      <c r="L52" s="12">
        <f t="shared" si="68"/>
        <v>0</v>
      </c>
      <c r="M52" s="12">
        <f t="shared" si="68"/>
        <v>0</v>
      </c>
      <c r="N52" s="12">
        <f t="shared" si="68"/>
        <v>0</v>
      </c>
      <c r="O52" s="12">
        <f t="shared" si="68"/>
        <v>5</v>
      </c>
      <c r="P52" s="12">
        <f t="shared" si="68"/>
        <v>10</v>
      </c>
      <c r="Q52" s="12">
        <f t="shared" si="68"/>
        <v>3</v>
      </c>
      <c r="R52" s="12">
        <f t="shared" si="68"/>
        <v>0</v>
      </c>
      <c r="S52" s="12">
        <f t="shared" si="68"/>
        <v>0</v>
      </c>
      <c r="T52" s="12">
        <f t="shared" si="68"/>
        <v>0</v>
      </c>
      <c r="U52" s="12">
        <f t="shared" si="68"/>
        <v>0</v>
      </c>
      <c r="V52" s="12">
        <f t="shared" si="68"/>
        <v>0</v>
      </c>
      <c r="W52" s="12">
        <f t="shared" si="68"/>
        <v>0</v>
      </c>
      <c r="X52" s="26">
        <f t="shared" si="68"/>
        <v>5</v>
      </c>
      <c r="Y52" s="26">
        <f t="shared" si="68"/>
        <v>30</v>
      </c>
      <c r="Z52" s="28">
        <f t="shared" si="68"/>
        <v>35</v>
      </c>
      <c r="AA52" s="28">
        <f t="shared" si="68"/>
        <v>7</v>
      </c>
      <c r="AB52" s="27"/>
      <c r="AC52" s="29"/>
      <c r="AD52" s="40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</row>
    <row r="53" spans="1:47" x14ac:dyDescent="0.25">
      <c r="A53" s="39" t="s">
        <v>31</v>
      </c>
      <c r="B53" s="39">
        <v>1</v>
      </c>
      <c r="C53" s="81" t="s">
        <v>144</v>
      </c>
      <c r="D53" s="317" t="s">
        <v>145</v>
      </c>
      <c r="E53" s="41" t="s">
        <v>146</v>
      </c>
      <c r="F53" s="19">
        <v>5</v>
      </c>
      <c r="G53" s="19">
        <v>10</v>
      </c>
      <c r="H53" s="20">
        <v>3</v>
      </c>
      <c r="I53" s="18"/>
      <c r="J53" s="19"/>
      <c r="K53" s="20"/>
      <c r="L53" s="18"/>
      <c r="M53" s="19"/>
      <c r="N53" s="20"/>
      <c r="O53" s="18"/>
      <c r="P53" s="19"/>
      <c r="Q53" s="20"/>
      <c r="R53" s="18"/>
      <c r="S53" s="19"/>
      <c r="T53" s="20"/>
      <c r="U53" s="18"/>
      <c r="V53" s="19"/>
      <c r="W53" s="20"/>
      <c r="X53" s="18">
        <f t="shared" ref="X53:Y53" si="69">U53+R53+O53+L53+I53+F53</f>
        <v>5</v>
      </c>
      <c r="Y53" s="19">
        <f t="shared" si="69"/>
        <v>10</v>
      </c>
      <c r="Z53" s="21">
        <f t="shared" ref="Z53:Z54" si="70">SUM(X53:Y53)</f>
        <v>15</v>
      </c>
      <c r="AA53" s="21">
        <f t="shared" ref="AA53:AA54" si="71">H53+K53+N53+Q53+T53+W53</f>
        <v>3</v>
      </c>
      <c r="AB53" s="20" t="s">
        <v>39</v>
      </c>
      <c r="AC53" s="22"/>
      <c r="AD53" s="23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</row>
    <row r="54" spans="1:47" ht="15.75" thickBot="1" x14ac:dyDescent="0.3">
      <c r="A54" s="31" t="s">
        <v>31</v>
      </c>
      <c r="B54" s="31">
        <v>2</v>
      </c>
      <c r="C54" s="107" t="s">
        <v>147</v>
      </c>
      <c r="D54" s="319"/>
      <c r="E54" s="40" t="s">
        <v>148</v>
      </c>
      <c r="F54" s="34"/>
      <c r="G54" s="34"/>
      <c r="H54" s="35"/>
      <c r="I54" s="33">
        <v>5</v>
      </c>
      <c r="J54" s="34">
        <v>15</v>
      </c>
      <c r="K54" s="35">
        <v>4</v>
      </c>
      <c r="L54" s="33"/>
      <c r="M54" s="34"/>
      <c r="N54" s="35"/>
      <c r="O54" s="33"/>
      <c r="P54" s="34"/>
      <c r="Q54" s="35"/>
      <c r="R54" s="33"/>
      <c r="S54" s="34"/>
      <c r="T54" s="35"/>
      <c r="U54" s="33"/>
      <c r="V54" s="34"/>
      <c r="W54" s="35"/>
      <c r="X54" s="33">
        <f t="shared" ref="X54:Y54" si="72">U54+R54+O54+L54+I54+F54</f>
        <v>5</v>
      </c>
      <c r="Y54" s="34">
        <f t="shared" si="72"/>
        <v>15</v>
      </c>
      <c r="Z54" s="36">
        <f t="shared" si="70"/>
        <v>20</v>
      </c>
      <c r="AA54" s="36">
        <f t="shared" si="71"/>
        <v>4</v>
      </c>
      <c r="AB54" s="35" t="s">
        <v>39</v>
      </c>
      <c r="AC54" s="37" t="s">
        <v>144</v>
      </c>
      <c r="AD54" s="38" t="s">
        <v>146</v>
      </c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</row>
    <row r="55" spans="1:47" ht="15.75" thickBot="1" x14ac:dyDescent="0.3">
      <c r="A55" s="13"/>
      <c r="B55" s="13"/>
      <c r="C55" s="79"/>
      <c r="D55" s="13"/>
      <c r="E55" s="47" t="s">
        <v>149</v>
      </c>
      <c r="F55" s="12">
        <f t="shared" ref="F55:AA55" si="73">SUM(F53:F54)</f>
        <v>5</v>
      </c>
      <c r="G55" s="12">
        <f t="shared" si="73"/>
        <v>10</v>
      </c>
      <c r="H55" s="12">
        <f t="shared" si="73"/>
        <v>3</v>
      </c>
      <c r="I55" s="12">
        <f t="shared" si="73"/>
        <v>5</v>
      </c>
      <c r="J55" s="12">
        <f t="shared" si="73"/>
        <v>15</v>
      </c>
      <c r="K55" s="12">
        <f t="shared" si="73"/>
        <v>4</v>
      </c>
      <c r="L55" s="12">
        <f t="shared" si="73"/>
        <v>0</v>
      </c>
      <c r="M55" s="12">
        <f t="shared" si="73"/>
        <v>0</v>
      </c>
      <c r="N55" s="12">
        <f t="shared" si="73"/>
        <v>0</v>
      </c>
      <c r="O55" s="12">
        <f t="shared" si="73"/>
        <v>0</v>
      </c>
      <c r="P55" s="12">
        <f t="shared" si="73"/>
        <v>0</v>
      </c>
      <c r="Q55" s="12">
        <f t="shared" si="73"/>
        <v>0</v>
      </c>
      <c r="R55" s="12">
        <f t="shared" si="73"/>
        <v>0</v>
      </c>
      <c r="S55" s="12">
        <f t="shared" si="73"/>
        <v>0</v>
      </c>
      <c r="T55" s="12">
        <f t="shared" si="73"/>
        <v>0</v>
      </c>
      <c r="U55" s="12">
        <f t="shared" si="73"/>
        <v>0</v>
      </c>
      <c r="V55" s="12">
        <f t="shared" si="73"/>
        <v>0</v>
      </c>
      <c r="W55" s="12">
        <f t="shared" si="73"/>
        <v>0</v>
      </c>
      <c r="X55" s="26">
        <f t="shared" si="73"/>
        <v>10</v>
      </c>
      <c r="Y55" s="26">
        <f t="shared" si="73"/>
        <v>25</v>
      </c>
      <c r="Z55" s="28">
        <f t="shared" si="73"/>
        <v>35</v>
      </c>
      <c r="AA55" s="28">
        <f t="shared" si="73"/>
        <v>7</v>
      </c>
      <c r="AB55" s="27"/>
      <c r="AC55" s="29"/>
      <c r="AD55" s="40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</row>
    <row r="56" spans="1:47" ht="15.75" thickBot="1" x14ac:dyDescent="0.3">
      <c r="A56" s="39"/>
      <c r="B56" s="39"/>
      <c r="C56" s="308" t="s">
        <v>150</v>
      </c>
      <c r="D56" s="309"/>
      <c r="E56" s="310"/>
      <c r="F56" s="19">
        <f t="shared" ref="F56:AA56" si="74">F55+F52+F49+F46+F41+F38+F35</f>
        <v>30</v>
      </c>
      <c r="G56" s="18">
        <f t="shared" si="74"/>
        <v>40</v>
      </c>
      <c r="H56" s="18">
        <f t="shared" si="74"/>
        <v>14</v>
      </c>
      <c r="I56" s="18">
        <f t="shared" si="74"/>
        <v>30</v>
      </c>
      <c r="J56" s="18">
        <f t="shared" si="74"/>
        <v>55</v>
      </c>
      <c r="K56" s="18">
        <f t="shared" si="74"/>
        <v>18</v>
      </c>
      <c r="L56" s="18">
        <f t="shared" si="74"/>
        <v>15</v>
      </c>
      <c r="M56" s="18">
        <f t="shared" si="74"/>
        <v>70</v>
      </c>
      <c r="N56" s="18">
        <f t="shared" si="74"/>
        <v>16</v>
      </c>
      <c r="O56" s="18">
        <f t="shared" si="74"/>
        <v>15</v>
      </c>
      <c r="P56" s="18">
        <f t="shared" si="74"/>
        <v>30</v>
      </c>
      <c r="Q56" s="18">
        <f t="shared" si="74"/>
        <v>8</v>
      </c>
      <c r="R56" s="18">
        <f t="shared" si="74"/>
        <v>0</v>
      </c>
      <c r="S56" s="18">
        <f t="shared" si="74"/>
        <v>0</v>
      </c>
      <c r="T56" s="18">
        <f t="shared" si="74"/>
        <v>0</v>
      </c>
      <c r="U56" s="18">
        <f t="shared" si="74"/>
        <v>0</v>
      </c>
      <c r="V56" s="18">
        <f t="shared" si="74"/>
        <v>0</v>
      </c>
      <c r="W56" s="18">
        <f t="shared" si="74"/>
        <v>0</v>
      </c>
      <c r="X56" s="18">
        <f t="shared" si="74"/>
        <v>90</v>
      </c>
      <c r="Y56" s="18">
        <f t="shared" si="74"/>
        <v>195</v>
      </c>
      <c r="Z56" s="21">
        <f t="shared" si="74"/>
        <v>285</v>
      </c>
      <c r="AA56" s="21">
        <f t="shared" si="74"/>
        <v>56</v>
      </c>
      <c r="AB56" s="20"/>
      <c r="AC56" s="22"/>
      <c r="AD56" s="23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</row>
    <row r="57" spans="1:47" ht="15.75" thickBot="1" x14ac:dyDescent="0.3">
      <c r="A57" s="39"/>
      <c r="B57" s="39"/>
      <c r="C57" s="308" t="s">
        <v>151</v>
      </c>
      <c r="D57" s="309"/>
      <c r="E57" s="310"/>
      <c r="F57" s="19">
        <f t="shared" ref="F57:AA57" si="75">F56+F29</f>
        <v>60</v>
      </c>
      <c r="G57" s="19">
        <f t="shared" si="75"/>
        <v>55</v>
      </c>
      <c r="H57" s="19">
        <f t="shared" si="75"/>
        <v>22</v>
      </c>
      <c r="I57" s="19">
        <f t="shared" si="75"/>
        <v>55</v>
      </c>
      <c r="J57" s="19">
        <f t="shared" si="75"/>
        <v>90</v>
      </c>
      <c r="K57" s="19">
        <f t="shared" si="75"/>
        <v>29</v>
      </c>
      <c r="L57" s="19">
        <f t="shared" si="75"/>
        <v>45</v>
      </c>
      <c r="M57" s="19">
        <f t="shared" si="75"/>
        <v>80</v>
      </c>
      <c r="N57" s="19">
        <f t="shared" si="75"/>
        <v>25</v>
      </c>
      <c r="O57" s="19">
        <f t="shared" si="75"/>
        <v>35</v>
      </c>
      <c r="P57" s="19">
        <f t="shared" si="75"/>
        <v>40</v>
      </c>
      <c r="Q57" s="19">
        <f t="shared" si="75"/>
        <v>14</v>
      </c>
      <c r="R57" s="19">
        <f t="shared" si="75"/>
        <v>20</v>
      </c>
      <c r="S57" s="19">
        <f t="shared" si="75"/>
        <v>5</v>
      </c>
      <c r="T57" s="19">
        <f t="shared" si="75"/>
        <v>5</v>
      </c>
      <c r="U57" s="19">
        <f t="shared" si="75"/>
        <v>10</v>
      </c>
      <c r="V57" s="19">
        <f t="shared" si="75"/>
        <v>15</v>
      </c>
      <c r="W57" s="19">
        <f t="shared" si="75"/>
        <v>4</v>
      </c>
      <c r="X57" s="18">
        <f t="shared" si="75"/>
        <v>225</v>
      </c>
      <c r="Y57" s="18">
        <f t="shared" si="75"/>
        <v>285</v>
      </c>
      <c r="Z57" s="21">
        <f t="shared" si="75"/>
        <v>510</v>
      </c>
      <c r="AA57" s="21">
        <f t="shared" si="75"/>
        <v>99</v>
      </c>
      <c r="AB57" s="20"/>
      <c r="AC57" s="22"/>
      <c r="AD57" s="23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</row>
    <row r="58" spans="1:47" x14ac:dyDescent="0.25">
      <c r="A58" s="39" t="s">
        <v>40</v>
      </c>
      <c r="B58" s="110">
        <v>4</v>
      </c>
      <c r="C58" s="110" t="s">
        <v>152</v>
      </c>
      <c r="D58" s="317" t="s">
        <v>153</v>
      </c>
      <c r="E58" s="41" t="s">
        <v>154</v>
      </c>
      <c r="F58" s="19"/>
      <c r="G58" s="19"/>
      <c r="H58" s="20"/>
      <c r="I58" s="18"/>
      <c r="J58" s="19"/>
      <c r="K58" s="20"/>
      <c r="L58" s="18"/>
      <c r="M58" s="19"/>
      <c r="N58" s="20"/>
      <c r="O58" s="118">
        <v>0</v>
      </c>
      <c r="P58" s="119">
        <v>20</v>
      </c>
      <c r="Q58" s="110">
        <v>6</v>
      </c>
      <c r="R58" s="18"/>
      <c r="S58" s="19"/>
      <c r="T58" s="20"/>
      <c r="U58" s="18"/>
      <c r="V58" s="19"/>
      <c r="W58" s="20"/>
      <c r="X58" s="18">
        <f t="shared" ref="X58:Y58" si="76">U58+R58+O58+L58+I58+F58</f>
        <v>0</v>
      </c>
      <c r="Y58" s="19">
        <f t="shared" si="76"/>
        <v>20</v>
      </c>
      <c r="Z58" s="21">
        <f t="shared" ref="Z58:Z59" si="77">X58+Y58</f>
        <v>20</v>
      </c>
      <c r="AA58" s="120">
        <f t="shared" ref="AA58:AA59" si="78">H58+K58+N58+Q58+T58+W58</f>
        <v>6</v>
      </c>
      <c r="AB58" s="20" t="s">
        <v>39</v>
      </c>
      <c r="AC58" s="121"/>
      <c r="AD58" s="122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</row>
    <row r="59" spans="1:47" ht="15.75" thickBot="1" x14ac:dyDescent="0.3">
      <c r="A59" s="31" t="s">
        <v>53</v>
      </c>
      <c r="B59" s="31">
        <v>5</v>
      </c>
      <c r="C59" s="32" t="s">
        <v>155</v>
      </c>
      <c r="D59" s="319"/>
      <c r="E59" s="42" t="s">
        <v>156</v>
      </c>
      <c r="F59" s="34"/>
      <c r="G59" s="34"/>
      <c r="H59" s="35"/>
      <c r="I59" s="33"/>
      <c r="J59" s="34"/>
      <c r="K59" s="35"/>
      <c r="L59" s="33"/>
      <c r="M59" s="34"/>
      <c r="N59" s="35"/>
      <c r="O59" s="123"/>
      <c r="P59" s="124"/>
      <c r="Q59" s="125"/>
      <c r="R59" s="33">
        <v>0</v>
      </c>
      <c r="S59" s="34">
        <v>20</v>
      </c>
      <c r="T59" s="35">
        <v>6</v>
      </c>
      <c r="U59" s="33"/>
      <c r="V59" s="34"/>
      <c r="W59" s="35"/>
      <c r="X59" s="33">
        <f t="shared" ref="X59:Y59" si="79">U59+R59+O59+L59+I59+F59</f>
        <v>0</v>
      </c>
      <c r="Y59" s="34">
        <f t="shared" si="79"/>
        <v>20</v>
      </c>
      <c r="Z59" s="36">
        <f t="shared" si="77"/>
        <v>20</v>
      </c>
      <c r="AA59" s="36">
        <f t="shared" si="78"/>
        <v>6</v>
      </c>
      <c r="AB59" s="35" t="s">
        <v>39</v>
      </c>
      <c r="AC59" s="126" t="s">
        <v>152</v>
      </c>
      <c r="AD59" s="99" t="s">
        <v>154</v>
      </c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</row>
    <row r="60" spans="1:47" ht="15.75" thickBot="1" x14ac:dyDescent="0.3">
      <c r="A60" s="13"/>
      <c r="B60" s="13"/>
      <c r="C60" s="79"/>
      <c r="D60" s="13"/>
      <c r="E60" s="80" t="s">
        <v>157</v>
      </c>
      <c r="F60" s="12">
        <f t="shared" ref="F60:AA60" si="80">SUM(F58:F59)</f>
        <v>0</v>
      </c>
      <c r="G60" s="26">
        <f t="shared" si="80"/>
        <v>0</v>
      </c>
      <c r="H60" s="28">
        <f t="shared" si="80"/>
        <v>0</v>
      </c>
      <c r="I60" s="28">
        <f t="shared" si="80"/>
        <v>0</v>
      </c>
      <c r="J60" s="26">
        <f t="shared" si="80"/>
        <v>0</v>
      </c>
      <c r="K60" s="26">
        <f t="shared" si="80"/>
        <v>0</v>
      </c>
      <c r="L60" s="26">
        <f t="shared" si="80"/>
        <v>0</v>
      </c>
      <c r="M60" s="26">
        <f t="shared" si="80"/>
        <v>0</v>
      </c>
      <c r="N60" s="26">
        <f t="shared" si="80"/>
        <v>0</v>
      </c>
      <c r="O60" s="90">
        <f t="shared" si="80"/>
        <v>0</v>
      </c>
      <c r="P60" s="90">
        <f t="shared" si="80"/>
        <v>20</v>
      </c>
      <c r="Q60" s="28">
        <f t="shared" si="80"/>
        <v>6</v>
      </c>
      <c r="R60" s="26">
        <f t="shared" si="80"/>
        <v>0</v>
      </c>
      <c r="S60" s="26">
        <f t="shared" si="80"/>
        <v>20</v>
      </c>
      <c r="T60" s="26">
        <f t="shared" si="80"/>
        <v>6</v>
      </c>
      <c r="U60" s="26">
        <f t="shared" si="80"/>
        <v>0</v>
      </c>
      <c r="V60" s="26">
        <f t="shared" si="80"/>
        <v>0</v>
      </c>
      <c r="W60" s="26">
        <f t="shared" si="80"/>
        <v>0</v>
      </c>
      <c r="X60" s="26">
        <f t="shared" si="80"/>
        <v>0</v>
      </c>
      <c r="Y60" s="26">
        <f t="shared" si="80"/>
        <v>40</v>
      </c>
      <c r="Z60" s="28">
        <f t="shared" si="80"/>
        <v>40</v>
      </c>
      <c r="AA60" s="28">
        <f t="shared" si="80"/>
        <v>12</v>
      </c>
      <c r="AB60" s="27"/>
      <c r="AC60" s="127"/>
      <c r="AD60" s="5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</row>
    <row r="61" spans="1:47" x14ac:dyDescent="0.25">
      <c r="A61" s="39" t="s">
        <v>40</v>
      </c>
      <c r="B61" s="39">
        <v>4</v>
      </c>
      <c r="C61" s="81" t="s">
        <v>158</v>
      </c>
      <c r="D61" s="317" t="s">
        <v>159</v>
      </c>
      <c r="E61" s="128" t="s">
        <v>160</v>
      </c>
      <c r="F61" s="129"/>
      <c r="G61" s="129"/>
      <c r="H61" s="129"/>
      <c r="I61" s="18"/>
      <c r="J61" s="19"/>
      <c r="K61" s="20"/>
      <c r="L61" s="18"/>
      <c r="M61" s="19"/>
      <c r="N61" s="20"/>
      <c r="O61" s="19">
        <v>10</v>
      </c>
      <c r="P61" s="19">
        <v>10</v>
      </c>
      <c r="Q61" s="20">
        <v>4</v>
      </c>
      <c r="R61" s="18"/>
      <c r="S61" s="19"/>
      <c r="T61" s="20"/>
      <c r="U61" s="18"/>
      <c r="V61" s="19"/>
      <c r="W61" s="20"/>
      <c r="X61" s="18">
        <v>10</v>
      </c>
      <c r="Y61" s="19">
        <v>10</v>
      </c>
      <c r="Z61" s="21">
        <f t="shared" ref="Z61:Z62" si="81">X61+Y61</f>
        <v>20</v>
      </c>
      <c r="AA61" s="21">
        <f t="shared" ref="AA61:AA63" si="82">H61+K61+N61+Q61+T61+W61</f>
        <v>4</v>
      </c>
      <c r="AB61" s="21" t="s">
        <v>39</v>
      </c>
      <c r="AC61" s="130"/>
      <c r="AD61" s="131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</row>
    <row r="62" spans="1:47" x14ac:dyDescent="0.25">
      <c r="A62" s="13" t="s">
        <v>53</v>
      </c>
      <c r="B62" s="13">
        <v>5</v>
      </c>
      <c r="C62" s="25" t="s">
        <v>161</v>
      </c>
      <c r="D62" s="318"/>
      <c r="E62" s="80" t="s">
        <v>162</v>
      </c>
      <c r="F62" s="12"/>
      <c r="G62" s="12"/>
      <c r="H62" s="27"/>
      <c r="I62" s="24"/>
      <c r="J62" s="24"/>
      <c r="K62" s="24"/>
      <c r="L62" s="26"/>
      <c r="M62" s="12"/>
      <c r="N62" s="27"/>
      <c r="O62" s="26"/>
      <c r="P62" s="12"/>
      <c r="Q62" s="27"/>
      <c r="R62" s="26">
        <v>10</v>
      </c>
      <c r="S62" s="12">
        <v>10</v>
      </c>
      <c r="T62" s="27">
        <v>4</v>
      </c>
      <c r="U62" s="26"/>
      <c r="V62" s="12"/>
      <c r="W62" s="27"/>
      <c r="X62" s="26">
        <v>10</v>
      </c>
      <c r="Y62" s="12">
        <v>10</v>
      </c>
      <c r="Z62" s="28">
        <f t="shared" si="81"/>
        <v>20</v>
      </c>
      <c r="AA62" s="28">
        <f t="shared" si="82"/>
        <v>4</v>
      </c>
      <c r="AB62" s="28" t="s">
        <v>39</v>
      </c>
      <c r="AC62" s="132" t="s">
        <v>158</v>
      </c>
      <c r="AD62" s="133" t="s">
        <v>160</v>
      </c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</row>
    <row r="63" spans="1:47" ht="15.75" thickBot="1" x14ac:dyDescent="0.3">
      <c r="A63" s="31" t="s">
        <v>163</v>
      </c>
      <c r="B63" s="43">
        <v>3</v>
      </c>
      <c r="C63" s="107" t="s">
        <v>164</v>
      </c>
      <c r="D63" s="319"/>
      <c r="E63" s="108" t="s">
        <v>165</v>
      </c>
      <c r="F63" s="34"/>
      <c r="G63" s="34"/>
      <c r="H63" s="35"/>
      <c r="I63" s="33"/>
      <c r="J63" s="34"/>
      <c r="K63" s="35"/>
      <c r="L63" s="33">
        <v>0</v>
      </c>
      <c r="M63" s="34">
        <v>15</v>
      </c>
      <c r="N63" s="35">
        <v>4</v>
      </c>
      <c r="O63" s="33"/>
      <c r="P63" s="34"/>
      <c r="Q63" s="35"/>
      <c r="R63" s="33"/>
      <c r="S63" s="34"/>
      <c r="T63" s="35"/>
      <c r="U63" s="33"/>
      <c r="V63" s="34"/>
      <c r="W63" s="35"/>
      <c r="X63" s="33">
        <f>U63+R63+O63+L63+I63+F63</f>
        <v>0</v>
      </c>
      <c r="Y63" s="34">
        <v>15</v>
      </c>
      <c r="Z63" s="36">
        <f>SUM(X63:Y63)</f>
        <v>15</v>
      </c>
      <c r="AA63" s="36">
        <f t="shared" si="82"/>
        <v>4</v>
      </c>
      <c r="AB63" s="36" t="s">
        <v>39</v>
      </c>
      <c r="AC63" s="134"/>
      <c r="AD63" s="99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</row>
    <row r="64" spans="1:47" ht="15.75" thickBot="1" x14ac:dyDescent="0.3">
      <c r="A64" s="13"/>
      <c r="B64" s="13"/>
      <c r="C64" s="79"/>
      <c r="D64" s="135"/>
      <c r="E64" s="80" t="s">
        <v>166</v>
      </c>
      <c r="F64" s="12">
        <v>0</v>
      </c>
      <c r="G64" s="12">
        <v>0</v>
      </c>
      <c r="H64" s="27">
        <v>0</v>
      </c>
      <c r="I64" s="26">
        <v>0</v>
      </c>
      <c r="J64" s="12">
        <v>0</v>
      </c>
      <c r="K64" s="27">
        <v>0</v>
      </c>
      <c r="L64" s="26">
        <f t="shared" ref="L64:T64" si="83">SUM(L61:L63)</f>
        <v>0</v>
      </c>
      <c r="M64" s="12">
        <f t="shared" si="83"/>
        <v>15</v>
      </c>
      <c r="N64" s="27">
        <f t="shared" si="83"/>
        <v>4</v>
      </c>
      <c r="O64" s="26">
        <f t="shared" si="83"/>
        <v>10</v>
      </c>
      <c r="P64" s="12">
        <f t="shared" si="83"/>
        <v>10</v>
      </c>
      <c r="Q64" s="27">
        <f t="shared" si="83"/>
        <v>4</v>
      </c>
      <c r="R64" s="26">
        <f t="shared" si="83"/>
        <v>10</v>
      </c>
      <c r="S64" s="12">
        <f t="shared" si="83"/>
        <v>10</v>
      </c>
      <c r="T64" s="136">
        <f t="shared" si="83"/>
        <v>4</v>
      </c>
      <c r="U64" s="26">
        <v>0</v>
      </c>
      <c r="V64" s="12">
        <v>0</v>
      </c>
      <c r="W64" s="27">
        <v>0</v>
      </c>
      <c r="X64" s="26">
        <f t="shared" ref="X64:AA64" si="84">SUM(X61:X63)</f>
        <v>20</v>
      </c>
      <c r="Y64" s="12">
        <f t="shared" si="84"/>
        <v>35</v>
      </c>
      <c r="Z64" s="28">
        <f t="shared" si="84"/>
        <v>55</v>
      </c>
      <c r="AA64" s="28">
        <f t="shared" si="84"/>
        <v>12</v>
      </c>
      <c r="AB64" s="27"/>
      <c r="AC64" s="29"/>
      <c r="AD64" s="41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</row>
    <row r="65" spans="1:47" x14ac:dyDescent="0.25">
      <c r="A65" s="39" t="s">
        <v>40</v>
      </c>
      <c r="B65" s="110">
        <v>4</v>
      </c>
      <c r="C65" s="110" t="s">
        <v>167</v>
      </c>
      <c r="D65" s="317" t="s">
        <v>168</v>
      </c>
      <c r="E65" s="41" t="s">
        <v>169</v>
      </c>
      <c r="F65" s="19"/>
      <c r="G65" s="19"/>
      <c r="H65" s="20"/>
      <c r="I65" s="18"/>
      <c r="J65" s="19"/>
      <c r="K65" s="20"/>
      <c r="L65" s="18"/>
      <c r="M65" s="19"/>
      <c r="N65" s="20"/>
      <c r="O65" s="118">
        <v>0</v>
      </c>
      <c r="P65" s="119">
        <v>20</v>
      </c>
      <c r="Q65" s="110">
        <v>6</v>
      </c>
      <c r="R65" s="18"/>
      <c r="S65" s="19"/>
      <c r="T65" s="20"/>
      <c r="U65" s="18"/>
      <c r="V65" s="19"/>
      <c r="W65" s="20"/>
      <c r="X65" s="18">
        <f t="shared" ref="X65:Y65" si="85">U65+R65+O65+L65+I65+F65</f>
        <v>0</v>
      </c>
      <c r="Y65" s="19">
        <f t="shared" si="85"/>
        <v>20</v>
      </c>
      <c r="Z65" s="21">
        <f t="shared" ref="Z65:Z66" si="86">SUM(X65:Y65)</f>
        <v>20</v>
      </c>
      <c r="AA65" s="120">
        <f t="shared" ref="AA65:AA66" si="87">H65+K65+N65+Q65+T65+W65</f>
        <v>6</v>
      </c>
      <c r="AB65" s="20" t="s">
        <v>39</v>
      </c>
      <c r="AC65" s="137"/>
      <c r="AD65" s="23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</row>
    <row r="66" spans="1:47" ht="15.75" thickBot="1" x14ac:dyDescent="0.3">
      <c r="A66" s="31" t="s">
        <v>53</v>
      </c>
      <c r="B66" s="31">
        <v>5</v>
      </c>
      <c r="C66" s="32" t="s">
        <v>170</v>
      </c>
      <c r="D66" s="319"/>
      <c r="E66" s="42" t="s">
        <v>171</v>
      </c>
      <c r="F66" s="34"/>
      <c r="G66" s="34"/>
      <c r="H66" s="35"/>
      <c r="I66" s="33"/>
      <c r="J66" s="34"/>
      <c r="K66" s="35"/>
      <c r="L66" s="33"/>
      <c r="M66" s="34"/>
      <c r="N66" s="35"/>
      <c r="O66" s="123"/>
      <c r="P66" s="124"/>
      <c r="Q66" s="125"/>
      <c r="R66" s="33">
        <v>0</v>
      </c>
      <c r="S66" s="34">
        <v>20</v>
      </c>
      <c r="T66" s="35">
        <v>6</v>
      </c>
      <c r="U66" s="33"/>
      <c r="V66" s="34"/>
      <c r="W66" s="35"/>
      <c r="X66" s="33">
        <f t="shared" ref="X66:Y66" si="88">U66+R66+O66+L66+I66+F66</f>
        <v>0</v>
      </c>
      <c r="Y66" s="34">
        <f t="shared" si="88"/>
        <v>20</v>
      </c>
      <c r="Z66" s="36">
        <f t="shared" si="86"/>
        <v>20</v>
      </c>
      <c r="AA66" s="36">
        <f t="shared" si="87"/>
        <v>6</v>
      </c>
      <c r="AB66" s="35" t="s">
        <v>39</v>
      </c>
      <c r="AC66" s="138" t="s">
        <v>167</v>
      </c>
      <c r="AD66" s="38" t="s">
        <v>169</v>
      </c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</row>
    <row r="67" spans="1:47" ht="15.75" thickBot="1" x14ac:dyDescent="0.3">
      <c r="A67" s="13"/>
      <c r="B67" s="13"/>
      <c r="C67" s="79"/>
      <c r="D67" s="13"/>
      <c r="E67" s="80" t="s">
        <v>172</v>
      </c>
      <c r="F67" s="12">
        <f t="shared" ref="F67:L67" si="89">SUM(F65:F66)</f>
        <v>0</v>
      </c>
      <c r="G67" s="26">
        <f t="shared" si="89"/>
        <v>0</v>
      </c>
      <c r="H67" s="26">
        <f t="shared" si="89"/>
        <v>0</v>
      </c>
      <c r="I67" s="26">
        <f t="shared" si="89"/>
        <v>0</v>
      </c>
      <c r="J67" s="26">
        <f t="shared" si="89"/>
        <v>0</v>
      </c>
      <c r="K67" s="26">
        <f t="shared" si="89"/>
        <v>0</v>
      </c>
      <c r="L67" s="26">
        <f t="shared" si="89"/>
        <v>0</v>
      </c>
      <c r="M67" s="26">
        <v>0</v>
      </c>
      <c r="N67" s="26">
        <v>0</v>
      </c>
      <c r="O67" s="26">
        <v>0</v>
      </c>
      <c r="P67" s="26">
        <f>SUM(P65:P66)</f>
        <v>20</v>
      </c>
      <c r="Q67" s="28">
        <v>6</v>
      </c>
      <c r="R67" s="26">
        <v>0</v>
      </c>
      <c r="S67" s="26">
        <v>20</v>
      </c>
      <c r="T67" s="26">
        <v>6</v>
      </c>
      <c r="U67" s="26">
        <f t="shared" ref="U67:AA67" si="90">SUM(U65:U66)</f>
        <v>0</v>
      </c>
      <c r="V67" s="26">
        <f t="shared" si="90"/>
        <v>0</v>
      </c>
      <c r="W67" s="26">
        <f t="shared" si="90"/>
        <v>0</v>
      </c>
      <c r="X67" s="26">
        <f t="shared" si="90"/>
        <v>0</v>
      </c>
      <c r="Y67" s="12">
        <f t="shared" si="90"/>
        <v>40</v>
      </c>
      <c r="Z67" s="28">
        <f t="shared" si="90"/>
        <v>40</v>
      </c>
      <c r="AA67" s="28">
        <f t="shared" si="90"/>
        <v>12</v>
      </c>
      <c r="AB67" s="27"/>
      <c r="AC67" s="29"/>
      <c r="AD67" s="40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</row>
    <row r="68" spans="1:47" x14ac:dyDescent="0.25">
      <c r="A68" s="39" t="s">
        <v>40</v>
      </c>
      <c r="B68" s="110">
        <v>4</v>
      </c>
      <c r="C68" s="110" t="s">
        <v>173</v>
      </c>
      <c r="D68" s="317" t="s">
        <v>174</v>
      </c>
      <c r="E68" s="41" t="s">
        <v>175</v>
      </c>
      <c r="F68" s="19"/>
      <c r="G68" s="19"/>
      <c r="H68" s="20"/>
      <c r="I68" s="18"/>
      <c r="J68" s="19"/>
      <c r="K68" s="20"/>
      <c r="L68" s="18"/>
      <c r="M68" s="19"/>
      <c r="N68" s="20"/>
      <c r="O68" s="118">
        <v>10</v>
      </c>
      <c r="P68" s="119">
        <v>10</v>
      </c>
      <c r="Q68" s="110">
        <v>6</v>
      </c>
      <c r="R68" s="18"/>
      <c r="S68" s="19"/>
      <c r="T68" s="20"/>
      <c r="U68" s="18"/>
      <c r="V68" s="19"/>
      <c r="W68" s="20"/>
      <c r="X68" s="18">
        <f t="shared" ref="X68:Y68" si="91">U68+R68+O68+L68+I68+F68</f>
        <v>10</v>
      </c>
      <c r="Y68" s="19">
        <f t="shared" si="91"/>
        <v>10</v>
      </c>
      <c r="Z68" s="21">
        <f t="shared" ref="Z68:Z69" si="92">SUM(X68:Y68)</f>
        <v>20</v>
      </c>
      <c r="AA68" s="120">
        <f t="shared" ref="AA68:AA69" si="93">H68+K68+N68+Q68+T68+W68</f>
        <v>6</v>
      </c>
      <c r="AB68" s="20" t="s">
        <v>39</v>
      </c>
      <c r="AC68" s="22"/>
      <c r="AD68" s="23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</row>
    <row r="69" spans="1:47" ht="15.75" thickBot="1" x14ac:dyDescent="0.3">
      <c r="A69" s="31" t="s">
        <v>53</v>
      </c>
      <c r="B69" s="43">
        <v>5</v>
      </c>
      <c r="C69" s="43" t="s">
        <v>176</v>
      </c>
      <c r="D69" s="319"/>
      <c r="E69" s="42" t="s">
        <v>177</v>
      </c>
      <c r="F69" s="34"/>
      <c r="G69" s="34"/>
      <c r="H69" s="35"/>
      <c r="I69" s="33"/>
      <c r="J69" s="34"/>
      <c r="K69" s="35"/>
      <c r="L69" s="33"/>
      <c r="M69" s="34"/>
      <c r="N69" s="35"/>
      <c r="O69" s="123"/>
      <c r="P69" s="124"/>
      <c r="Q69" s="125"/>
      <c r="R69" s="33">
        <v>10</v>
      </c>
      <c r="S69" s="34">
        <v>10</v>
      </c>
      <c r="T69" s="35">
        <v>6</v>
      </c>
      <c r="U69" s="33"/>
      <c r="V69" s="34"/>
      <c r="W69" s="35"/>
      <c r="X69" s="33">
        <f t="shared" ref="X69:Y69" si="94">U69+R69+O69+L69+I69+F69</f>
        <v>10</v>
      </c>
      <c r="Y69" s="34">
        <f t="shared" si="94"/>
        <v>10</v>
      </c>
      <c r="Z69" s="36">
        <f t="shared" si="92"/>
        <v>20</v>
      </c>
      <c r="AA69" s="36">
        <f t="shared" si="93"/>
        <v>6</v>
      </c>
      <c r="AB69" s="35" t="s">
        <v>39</v>
      </c>
      <c r="AC69" s="37"/>
      <c r="AD69" s="38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</row>
    <row r="70" spans="1:47" ht="15.75" thickBot="1" x14ac:dyDescent="0.3">
      <c r="A70" s="13"/>
      <c r="B70" s="13"/>
      <c r="C70" s="13"/>
      <c r="D70" s="13"/>
      <c r="E70" s="80" t="s">
        <v>178</v>
      </c>
      <c r="F70" s="12">
        <f t="shared" ref="F70:AA70" si="95">SUM(F68:F69)</f>
        <v>0</v>
      </c>
      <c r="G70" s="26">
        <f t="shared" si="95"/>
        <v>0</v>
      </c>
      <c r="H70" s="26">
        <f t="shared" si="95"/>
        <v>0</v>
      </c>
      <c r="I70" s="26">
        <f t="shared" si="95"/>
        <v>0</v>
      </c>
      <c r="J70" s="26">
        <f t="shared" si="95"/>
        <v>0</v>
      </c>
      <c r="K70" s="26">
        <f t="shared" si="95"/>
        <v>0</v>
      </c>
      <c r="L70" s="26">
        <f t="shared" si="95"/>
        <v>0</v>
      </c>
      <c r="M70" s="26">
        <f t="shared" si="95"/>
        <v>0</v>
      </c>
      <c r="N70" s="26">
        <f t="shared" si="95"/>
        <v>0</v>
      </c>
      <c r="O70" s="26">
        <f t="shared" si="95"/>
        <v>10</v>
      </c>
      <c r="P70" s="26">
        <f t="shared" si="95"/>
        <v>10</v>
      </c>
      <c r="Q70" s="28">
        <f t="shared" si="95"/>
        <v>6</v>
      </c>
      <c r="R70" s="26">
        <f t="shared" si="95"/>
        <v>10</v>
      </c>
      <c r="S70" s="26">
        <f t="shared" si="95"/>
        <v>10</v>
      </c>
      <c r="T70" s="26">
        <f t="shared" si="95"/>
        <v>6</v>
      </c>
      <c r="U70" s="26">
        <f t="shared" si="95"/>
        <v>0</v>
      </c>
      <c r="V70" s="26">
        <f t="shared" si="95"/>
        <v>0</v>
      </c>
      <c r="W70" s="26">
        <f t="shared" si="95"/>
        <v>0</v>
      </c>
      <c r="X70" s="26">
        <f t="shared" si="95"/>
        <v>20</v>
      </c>
      <c r="Y70" s="12">
        <f t="shared" si="95"/>
        <v>20</v>
      </c>
      <c r="Z70" s="28">
        <f t="shared" si="95"/>
        <v>40</v>
      </c>
      <c r="AA70" s="28">
        <f t="shared" si="95"/>
        <v>12</v>
      </c>
      <c r="AB70" s="27"/>
      <c r="AC70" s="29"/>
      <c r="AD70" s="40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</row>
    <row r="71" spans="1:47" x14ac:dyDescent="0.25">
      <c r="A71" s="39" t="s">
        <v>40</v>
      </c>
      <c r="B71" s="110">
        <v>4</v>
      </c>
      <c r="C71" s="110" t="s">
        <v>179</v>
      </c>
      <c r="D71" s="317" t="s">
        <v>180</v>
      </c>
      <c r="E71" s="41" t="s">
        <v>181</v>
      </c>
      <c r="F71" s="19"/>
      <c r="G71" s="19"/>
      <c r="H71" s="20"/>
      <c r="I71" s="18"/>
      <c r="J71" s="19"/>
      <c r="K71" s="20"/>
      <c r="L71" s="18"/>
      <c r="M71" s="19"/>
      <c r="N71" s="20"/>
      <c r="O71" s="118">
        <v>10</v>
      </c>
      <c r="P71" s="119">
        <v>10</v>
      </c>
      <c r="Q71" s="130">
        <v>6</v>
      </c>
      <c r="R71" s="18"/>
      <c r="S71" s="19"/>
      <c r="T71" s="20"/>
      <c r="U71" s="18"/>
      <c r="V71" s="19"/>
      <c r="W71" s="20"/>
      <c r="X71" s="18">
        <f t="shared" ref="X71:Y71" si="96">U71+R71+O71+L71+I71+F71</f>
        <v>10</v>
      </c>
      <c r="Y71" s="19">
        <f t="shared" si="96"/>
        <v>10</v>
      </c>
      <c r="Z71" s="21">
        <f t="shared" ref="Z71:Z72" si="97">SUM(X71:Y71)</f>
        <v>20</v>
      </c>
      <c r="AA71" s="120">
        <f t="shared" ref="AA71:AA72" si="98">H71+K71+N71+Q71+T71+W71</f>
        <v>6</v>
      </c>
      <c r="AB71" s="20" t="s">
        <v>39</v>
      </c>
      <c r="AC71" s="137"/>
      <c r="AD71" s="23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</row>
    <row r="72" spans="1:47" ht="15.75" thickBot="1" x14ac:dyDescent="0.3">
      <c r="A72" s="31" t="s">
        <v>53</v>
      </c>
      <c r="B72" s="43">
        <v>5</v>
      </c>
      <c r="C72" s="43" t="s">
        <v>182</v>
      </c>
      <c r="D72" s="319"/>
      <c r="E72" s="42" t="s">
        <v>183</v>
      </c>
      <c r="F72" s="34"/>
      <c r="G72" s="34"/>
      <c r="H72" s="35"/>
      <c r="I72" s="33"/>
      <c r="J72" s="34"/>
      <c r="K72" s="35"/>
      <c r="L72" s="33"/>
      <c r="M72" s="34"/>
      <c r="N72" s="35"/>
      <c r="O72" s="123"/>
      <c r="P72" s="124"/>
      <c r="Q72" s="125"/>
      <c r="R72" s="33">
        <v>10</v>
      </c>
      <c r="S72" s="34">
        <v>10</v>
      </c>
      <c r="T72" s="35">
        <v>6</v>
      </c>
      <c r="U72" s="33"/>
      <c r="V72" s="34"/>
      <c r="W72" s="35"/>
      <c r="X72" s="33">
        <f t="shared" ref="X72:Y72" si="99">U72+R72+O72+L72+I72+F72</f>
        <v>10</v>
      </c>
      <c r="Y72" s="34">
        <f t="shared" si="99"/>
        <v>10</v>
      </c>
      <c r="Z72" s="36">
        <f t="shared" si="97"/>
        <v>20</v>
      </c>
      <c r="AA72" s="36">
        <f t="shared" si="98"/>
        <v>6</v>
      </c>
      <c r="AB72" s="282" t="s">
        <v>39</v>
      </c>
      <c r="AC72" s="283" t="s">
        <v>179</v>
      </c>
      <c r="AD72" s="99" t="s">
        <v>181</v>
      </c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</row>
    <row r="73" spans="1:47" ht="15.75" thickBot="1" x14ac:dyDescent="0.3">
      <c r="A73" s="13"/>
      <c r="B73" s="13"/>
      <c r="C73" s="305" t="s">
        <v>184</v>
      </c>
      <c r="D73" s="306"/>
      <c r="E73" s="307"/>
      <c r="F73" s="12">
        <f t="shared" ref="F73:AA73" si="100">SUM(F71:F72)</f>
        <v>0</v>
      </c>
      <c r="G73" s="26">
        <f t="shared" si="100"/>
        <v>0</v>
      </c>
      <c r="H73" s="26">
        <f t="shared" si="100"/>
        <v>0</v>
      </c>
      <c r="I73" s="26">
        <f t="shared" si="100"/>
        <v>0</v>
      </c>
      <c r="J73" s="26">
        <f t="shared" si="100"/>
        <v>0</v>
      </c>
      <c r="K73" s="26">
        <f t="shared" si="100"/>
        <v>0</v>
      </c>
      <c r="L73" s="26">
        <f t="shared" si="100"/>
        <v>0</v>
      </c>
      <c r="M73" s="26">
        <f t="shared" si="100"/>
        <v>0</v>
      </c>
      <c r="N73" s="26">
        <f t="shared" si="100"/>
        <v>0</v>
      </c>
      <c r="O73" s="26">
        <f t="shared" si="100"/>
        <v>10</v>
      </c>
      <c r="P73" s="26">
        <f t="shared" si="100"/>
        <v>10</v>
      </c>
      <c r="Q73" s="28">
        <f t="shared" si="100"/>
        <v>6</v>
      </c>
      <c r="R73" s="26">
        <f t="shared" si="100"/>
        <v>10</v>
      </c>
      <c r="S73" s="26">
        <f t="shared" si="100"/>
        <v>10</v>
      </c>
      <c r="T73" s="26">
        <f t="shared" si="100"/>
        <v>6</v>
      </c>
      <c r="U73" s="26">
        <f t="shared" si="100"/>
        <v>0</v>
      </c>
      <c r="V73" s="26">
        <f t="shared" si="100"/>
        <v>0</v>
      </c>
      <c r="W73" s="26">
        <f t="shared" si="100"/>
        <v>0</v>
      </c>
      <c r="X73" s="26">
        <f t="shared" si="100"/>
        <v>20</v>
      </c>
      <c r="Y73" s="12">
        <f t="shared" si="100"/>
        <v>20</v>
      </c>
      <c r="Z73" s="28">
        <f t="shared" si="100"/>
        <v>40</v>
      </c>
      <c r="AA73" s="28">
        <f t="shared" si="100"/>
        <v>12</v>
      </c>
      <c r="AB73" s="27"/>
      <c r="AC73" s="29"/>
      <c r="AD73" s="40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</row>
    <row r="74" spans="1:47" ht="15.75" thickBot="1" x14ac:dyDescent="0.3">
      <c r="A74" s="44"/>
      <c r="B74" s="44"/>
      <c r="C74" s="311" t="s">
        <v>185</v>
      </c>
      <c r="D74" s="312"/>
      <c r="E74" s="313"/>
      <c r="F74" s="49">
        <f t="shared" ref="F74:T74" si="101">SUM(F67,F70,F73)</f>
        <v>0</v>
      </c>
      <c r="G74" s="49">
        <f t="shared" si="101"/>
        <v>0</v>
      </c>
      <c r="H74" s="49">
        <f t="shared" si="101"/>
        <v>0</v>
      </c>
      <c r="I74" s="49">
        <f t="shared" si="101"/>
        <v>0</v>
      </c>
      <c r="J74" s="49">
        <f t="shared" si="101"/>
        <v>0</v>
      </c>
      <c r="K74" s="49">
        <f t="shared" si="101"/>
        <v>0</v>
      </c>
      <c r="L74" s="49">
        <f t="shared" si="101"/>
        <v>0</v>
      </c>
      <c r="M74" s="49">
        <f t="shared" si="101"/>
        <v>0</v>
      </c>
      <c r="N74" s="49">
        <f t="shared" si="101"/>
        <v>0</v>
      </c>
      <c r="O74" s="49">
        <f t="shared" si="101"/>
        <v>20</v>
      </c>
      <c r="P74" s="49">
        <f t="shared" si="101"/>
        <v>40</v>
      </c>
      <c r="Q74" s="49">
        <f t="shared" si="101"/>
        <v>18</v>
      </c>
      <c r="R74" s="49">
        <f t="shared" si="101"/>
        <v>20</v>
      </c>
      <c r="S74" s="49">
        <f t="shared" si="101"/>
        <v>40</v>
      </c>
      <c r="T74" s="49">
        <f t="shared" si="101"/>
        <v>18</v>
      </c>
      <c r="U74" s="49">
        <v>0</v>
      </c>
      <c r="V74" s="49">
        <v>0</v>
      </c>
      <c r="W74" s="49">
        <v>0</v>
      </c>
      <c r="X74" s="49">
        <f t="shared" ref="X74:AA74" si="102">SUM(X67,X70,X73)</f>
        <v>40</v>
      </c>
      <c r="Y74" s="49">
        <f t="shared" si="102"/>
        <v>80</v>
      </c>
      <c r="Z74" s="50">
        <f t="shared" si="102"/>
        <v>120</v>
      </c>
      <c r="AA74" s="50">
        <f t="shared" si="102"/>
        <v>36</v>
      </c>
      <c r="AB74" s="51"/>
      <c r="AC74" s="52"/>
      <c r="AD74" s="140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</row>
    <row r="75" spans="1:47" x14ac:dyDescent="0.25">
      <c r="A75" s="39" t="s">
        <v>31</v>
      </c>
      <c r="B75" s="39">
        <v>1</v>
      </c>
      <c r="C75" s="79" t="s">
        <v>186</v>
      </c>
      <c r="D75" s="120"/>
      <c r="E75" s="41" t="s">
        <v>187</v>
      </c>
      <c r="F75" s="19">
        <v>0</v>
      </c>
      <c r="G75" s="19">
        <v>25</v>
      </c>
      <c r="H75" s="20">
        <v>2</v>
      </c>
      <c r="I75" s="18"/>
      <c r="J75" s="19"/>
      <c r="K75" s="20"/>
      <c r="L75" s="18"/>
      <c r="M75" s="19"/>
      <c r="N75" s="20"/>
      <c r="O75" s="18"/>
      <c r="P75" s="19"/>
      <c r="Q75" s="20"/>
      <c r="R75" s="18"/>
      <c r="S75" s="19"/>
      <c r="T75" s="20"/>
      <c r="U75" s="18"/>
      <c r="V75" s="19"/>
      <c r="W75" s="20"/>
      <c r="X75" s="18">
        <f t="shared" ref="X75:Y75" si="103">U75+R75+O75+L75+I75+F75</f>
        <v>0</v>
      </c>
      <c r="Y75" s="19">
        <f t="shared" si="103"/>
        <v>25</v>
      </c>
      <c r="Z75" s="21">
        <f t="shared" ref="Z75:Z84" si="104">SUM(X75:Y75)</f>
        <v>25</v>
      </c>
      <c r="AA75" s="21">
        <f t="shared" ref="AA75:AA87" si="105">H75+K75+N75+Q75+T75+W75</f>
        <v>2</v>
      </c>
      <c r="AB75" s="20" t="s">
        <v>39</v>
      </c>
      <c r="AC75" s="22"/>
      <c r="AD75" s="141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</row>
    <row r="76" spans="1:47" ht="48" x14ac:dyDescent="0.25">
      <c r="A76" s="13" t="s">
        <v>31</v>
      </c>
      <c r="B76" s="13">
        <v>2</v>
      </c>
      <c r="C76" s="289" t="s">
        <v>418</v>
      </c>
      <c r="D76" s="25"/>
      <c r="E76" s="40" t="s">
        <v>188</v>
      </c>
      <c r="F76" s="12"/>
      <c r="G76" s="12"/>
      <c r="H76" s="27"/>
      <c r="I76" s="26">
        <v>0</v>
      </c>
      <c r="J76" s="12">
        <v>25</v>
      </c>
      <c r="K76" s="27">
        <v>2</v>
      </c>
      <c r="L76" s="26"/>
      <c r="M76" s="12"/>
      <c r="N76" s="27"/>
      <c r="O76" s="26"/>
      <c r="P76" s="12"/>
      <c r="Q76" s="27"/>
      <c r="R76" s="26"/>
      <c r="S76" s="12"/>
      <c r="T76" s="27"/>
      <c r="U76" s="26"/>
      <c r="V76" s="12"/>
      <c r="W76" s="27"/>
      <c r="X76" s="26">
        <f t="shared" ref="X76:Y76" si="106">U76+R76+O76+L76+I76+F76</f>
        <v>0</v>
      </c>
      <c r="Y76" s="12">
        <f t="shared" si="106"/>
        <v>25</v>
      </c>
      <c r="Z76" s="28">
        <f t="shared" si="104"/>
        <v>25</v>
      </c>
      <c r="AA76" s="28">
        <f t="shared" si="105"/>
        <v>2</v>
      </c>
      <c r="AB76" s="230" t="s">
        <v>39</v>
      </c>
      <c r="AC76" s="290" t="s">
        <v>420</v>
      </c>
      <c r="AD76" s="278" t="s">
        <v>419</v>
      </c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</row>
    <row r="77" spans="1:47" ht="60.75" x14ac:dyDescent="0.25">
      <c r="A77" s="13" t="s">
        <v>40</v>
      </c>
      <c r="B77" s="13">
        <v>3</v>
      </c>
      <c r="C77" s="79" t="s">
        <v>189</v>
      </c>
      <c r="D77" s="25"/>
      <c r="E77" s="40" t="s">
        <v>190</v>
      </c>
      <c r="F77" s="12"/>
      <c r="G77" s="12"/>
      <c r="H77" s="27"/>
      <c r="I77" s="26"/>
      <c r="J77" s="12"/>
      <c r="K77" s="27"/>
      <c r="L77" s="26">
        <v>0</v>
      </c>
      <c r="M77" s="12">
        <v>25</v>
      </c>
      <c r="N77" s="27">
        <v>2</v>
      </c>
      <c r="O77" s="26"/>
      <c r="P77" s="12"/>
      <c r="Q77" s="27"/>
      <c r="R77" s="26"/>
      <c r="S77" s="12"/>
      <c r="T77" s="27"/>
      <c r="U77" s="26"/>
      <c r="V77" s="12"/>
      <c r="W77" s="27"/>
      <c r="X77" s="26">
        <f t="shared" ref="X77:Y77" si="107">U77+R77+O77+L77+I77+F77</f>
        <v>0</v>
      </c>
      <c r="Y77" s="12">
        <f t="shared" si="107"/>
        <v>25</v>
      </c>
      <c r="Z77" s="28">
        <f t="shared" si="104"/>
        <v>25</v>
      </c>
      <c r="AA77" s="28">
        <f t="shared" si="105"/>
        <v>2</v>
      </c>
      <c r="AB77" s="230" t="s">
        <v>39</v>
      </c>
      <c r="AC77" s="290" t="s">
        <v>422</v>
      </c>
      <c r="AD77" s="280" t="s">
        <v>191</v>
      </c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</row>
    <row r="78" spans="1:47" ht="72.75" x14ac:dyDescent="0.25">
      <c r="A78" s="13" t="s">
        <v>40</v>
      </c>
      <c r="B78" s="13">
        <v>4</v>
      </c>
      <c r="C78" s="79" t="s">
        <v>192</v>
      </c>
      <c r="D78" s="25"/>
      <c r="E78" s="72" t="s">
        <v>193</v>
      </c>
      <c r="F78" s="26"/>
      <c r="G78" s="12"/>
      <c r="H78" s="27"/>
      <c r="I78" s="26"/>
      <c r="J78" s="12"/>
      <c r="K78" s="27"/>
      <c r="L78" s="26"/>
      <c r="M78" s="12"/>
      <c r="N78" s="27"/>
      <c r="O78" s="26">
        <v>0</v>
      </c>
      <c r="P78" s="12">
        <v>25</v>
      </c>
      <c r="Q78" s="27">
        <v>2</v>
      </c>
      <c r="R78" s="26"/>
      <c r="S78" s="12"/>
      <c r="T78" s="27"/>
      <c r="U78" s="26"/>
      <c r="V78" s="12"/>
      <c r="W78" s="27"/>
      <c r="X78" s="26">
        <f t="shared" ref="X78:Y78" si="108">U78+R78+O78+L78+I78+F78</f>
        <v>0</v>
      </c>
      <c r="Y78" s="12">
        <f t="shared" si="108"/>
        <v>25</v>
      </c>
      <c r="Z78" s="28">
        <f t="shared" si="104"/>
        <v>25</v>
      </c>
      <c r="AA78" s="28">
        <f t="shared" si="105"/>
        <v>2</v>
      </c>
      <c r="AB78" s="230" t="s">
        <v>39</v>
      </c>
      <c r="AC78" s="290" t="s">
        <v>425</v>
      </c>
      <c r="AD78" s="280" t="s">
        <v>194</v>
      </c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</row>
    <row r="79" spans="1:47" x14ac:dyDescent="0.25">
      <c r="A79" s="13" t="s">
        <v>53</v>
      </c>
      <c r="B79" s="13">
        <v>5</v>
      </c>
      <c r="C79" s="85" t="s">
        <v>195</v>
      </c>
      <c r="D79" s="25"/>
      <c r="E79" s="239" t="s">
        <v>196</v>
      </c>
      <c r="F79" s="12"/>
      <c r="G79" s="12"/>
      <c r="H79" s="27"/>
      <c r="I79" s="26"/>
      <c r="J79" s="12"/>
      <c r="K79" s="27"/>
      <c r="L79" s="26"/>
      <c r="M79" s="12"/>
      <c r="N79" s="27"/>
      <c r="O79" s="26"/>
      <c r="P79" s="12"/>
      <c r="Q79" s="27"/>
      <c r="R79" s="26">
        <v>0</v>
      </c>
      <c r="S79" s="12">
        <v>25</v>
      </c>
      <c r="T79" s="27">
        <v>6</v>
      </c>
      <c r="U79" s="26"/>
      <c r="V79" s="12"/>
      <c r="W79" s="27"/>
      <c r="X79" s="26">
        <f t="shared" ref="X79:Y79" si="109">U79+R79+O79+L79+I79+F79</f>
        <v>0</v>
      </c>
      <c r="Y79" s="12">
        <f t="shared" si="109"/>
        <v>25</v>
      </c>
      <c r="Z79" s="28">
        <f t="shared" si="104"/>
        <v>25</v>
      </c>
      <c r="AA79" s="28">
        <f t="shared" si="105"/>
        <v>6</v>
      </c>
      <c r="AB79" s="230" t="s">
        <v>39</v>
      </c>
      <c r="AC79" s="285"/>
      <c r="AD79" s="281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</row>
    <row r="80" spans="1:47" ht="60.75" x14ac:dyDescent="0.25">
      <c r="A80" s="13" t="s">
        <v>53</v>
      </c>
      <c r="B80" s="13">
        <v>6</v>
      </c>
      <c r="C80" s="85" t="s">
        <v>197</v>
      </c>
      <c r="D80" s="25"/>
      <c r="E80" s="40" t="s">
        <v>198</v>
      </c>
      <c r="F80" s="12"/>
      <c r="G80" s="12"/>
      <c r="H80" s="27"/>
      <c r="I80" s="26"/>
      <c r="J80" s="12"/>
      <c r="K80" s="27"/>
      <c r="L80" s="26"/>
      <c r="M80" s="12"/>
      <c r="N80" s="27"/>
      <c r="O80" s="26"/>
      <c r="P80" s="12"/>
      <c r="Q80" s="27"/>
      <c r="R80" s="26"/>
      <c r="S80" s="12"/>
      <c r="T80" s="27"/>
      <c r="U80" s="26">
        <v>0</v>
      </c>
      <c r="V80" s="12">
        <v>20</v>
      </c>
      <c r="W80" s="27">
        <v>6</v>
      </c>
      <c r="X80" s="26">
        <f t="shared" ref="X80:Y80" si="110">U80+R80+O80+L80+I80+F80</f>
        <v>0</v>
      </c>
      <c r="Y80" s="12">
        <f t="shared" si="110"/>
        <v>20</v>
      </c>
      <c r="Z80" s="28">
        <f t="shared" si="104"/>
        <v>20</v>
      </c>
      <c r="AA80" s="28">
        <f t="shared" si="105"/>
        <v>6</v>
      </c>
      <c r="AB80" s="230" t="s">
        <v>39</v>
      </c>
      <c r="AC80" s="287" t="s">
        <v>423</v>
      </c>
      <c r="AD80" s="279" t="s">
        <v>199</v>
      </c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</row>
    <row r="81" spans="1:47" ht="48" x14ac:dyDescent="0.25">
      <c r="A81" s="13" t="s">
        <v>53</v>
      </c>
      <c r="B81" s="13">
        <v>6</v>
      </c>
      <c r="C81" s="79" t="s">
        <v>200</v>
      </c>
      <c r="D81" s="25"/>
      <c r="E81" s="72" t="s">
        <v>201</v>
      </c>
      <c r="F81" s="26"/>
      <c r="G81" s="12"/>
      <c r="H81" s="27"/>
      <c r="I81" s="26"/>
      <c r="J81" s="12"/>
      <c r="K81" s="27"/>
      <c r="L81" s="26"/>
      <c r="M81" s="12"/>
      <c r="N81" s="27"/>
      <c r="O81" s="26"/>
      <c r="P81" s="12"/>
      <c r="Q81" s="27"/>
      <c r="R81" s="26"/>
      <c r="S81" s="12"/>
      <c r="T81" s="27"/>
      <c r="U81" s="26">
        <v>0</v>
      </c>
      <c r="V81" s="12">
        <v>25</v>
      </c>
      <c r="W81" s="27">
        <v>6</v>
      </c>
      <c r="X81" s="26">
        <f t="shared" ref="X81:Y81" si="111">U81+R81+O81+L81+I81+F81</f>
        <v>0</v>
      </c>
      <c r="Y81" s="12">
        <f t="shared" si="111"/>
        <v>25</v>
      </c>
      <c r="Z81" s="28">
        <f t="shared" si="104"/>
        <v>25</v>
      </c>
      <c r="AA81" s="28">
        <f t="shared" si="105"/>
        <v>6</v>
      </c>
      <c r="AB81" s="230" t="s">
        <v>39</v>
      </c>
      <c r="AC81" s="286" t="s">
        <v>202</v>
      </c>
      <c r="AD81" s="284" t="s">
        <v>424</v>
      </c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</row>
    <row r="82" spans="1:47" x14ac:dyDescent="0.25">
      <c r="A82" s="13" t="s">
        <v>31</v>
      </c>
      <c r="B82" s="13">
        <v>1</v>
      </c>
      <c r="C82" s="79" t="s">
        <v>203</v>
      </c>
      <c r="D82" s="25"/>
      <c r="E82" s="40" t="s">
        <v>204</v>
      </c>
      <c r="F82" s="12">
        <v>0</v>
      </c>
      <c r="G82" s="12">
        <v>5</v>
      </c>
      <c r="H82" s="27">
        <v>0</v>
      </c>
      <c r="I82" s="26"/>
      <c r="J82" s="12"/>
      <c r="K82" s="27"/>
      <c r="L82" s="26"/>
      <c r="M82" s="12"/>
      <c r="N82" s="27"/>
      <c r="O82" s="26"/>
      <c r="P82" s="12"/>
      <c r="Q82" s="27"/>
      <c r="R82" s="26"/>
      <c r="S82" s="12"/>
      <c r="T82" s="27"/>
      <c r="U82" s="26"/>
      <c r="V82" s="12"/>
      <c r="W82" s="27"/>
      <c r="X82" s="26">
        <f t="shared" ref="X82:Y82" si="112">U82+R82+O82+L82+I82+F82</f>
        <v>0</v>
      </c>
      <c r="Y82" s="12">
        <f t="shared" si="112"/>
        <v>5</v>
      </c>
      <c r="Z82" s="28">
        <f t="shared" si="104"/>
        <v>5</v>
      </c>
      <c r="AA82" s="28">
        <f t="shared" si="105"/>
        <v>0</v>
      </c>
      <c r="AB82" s="27" t="s">
        <v>127</v>
      </c>
      <c r="AC82" s="29"/>
      <c r="AD82" s="30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</row>
    <row r="83" spans="1:47" x14ac:dyDescent="0.25">
      <c r="A83" s="13" t="s">
        <v>31</v>
      </c>
      <c r="B83" s="13">
        <v>2</v>
      </c>
      <c r="C83" s="79" t="s">
        <v>205</v>
      </c>
      <c r="D83" s="25"/>
      <c r="E83" s="72" t="s">
        <v>206</v>
      </c>
      <c r="F83" s="26"/>
      <c r="G83" s="12"/>
      <c r="H83" s="27"/>
      <c r="I83" s="26">
        <v>0</v>
      </c>
      <c r="J83" s="12">
        <v>5</v>
      </c>
      <c r="K83" s="27">
        <v>0</v>
      </c>
      <c r="L83" s="26"/>
      <c r="M83" s="12"/>
      <c r="N83" s="27"/>
      <c r="O83" s="26"/>
      <c r="P83" s="12"/>
      <c r="Q83" s="27"/>
      <c r="R83" s="26"/>
      <c r="S83" s="12"/>
      <c r="T83" s="27"/>
      <c r="U83" s="26"/>
      <c r="V83" s="12"/>
      <c r="W83" s="27"/>
      <c r="X83" s="26">
        <f t="shared" ref="X83:Y83" si="113">U83+R83+O83+L83+I83+F83</f>
        <v>0</v>
      </c>
      <c r="Y83" s="12">
        <f t="shared" si="113"/>
        <v>5</v>
      </c>
      <c r="Z83" s="28">
        <f t="shared" si="104"/>
        <v>5</v>
      </c>
      <c r="AA83" s="28">
        <f t="shared" si="105"/>
        <v>0</v>
      </c>
      <c r="AB83" s="27" t="s">
        <v>127</v>
      </c>
      <c r="AC83" s="29"/>
      <c r="AD83" s="30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</row>
    <row r="84" spans="1:47" x14ac:dyDescent="0.25">
      <c r="A84" s="13" t="s">
        <v>40</v>
      </c>
      <c r="B84" s="13">
        <v>3</v>
      </c>
      <c r="C84" s="79" t="s">
        <v>207</v>
      </c>
      <c r="D84" s="25"/>
      <c r="E84" s="72" t="s">
        <v>208</v>
      </c>
      <c r="F84" s="74"/>
      <c r="G84" s="12"/>
      <c r="H84" s="27"/>
      <c r="I84" s="26"/>
      <c r="J84" s="12"/>
      <c r="K84" s="27"/>
      <c r="L84" s="26">
        <v>0</v>
      </c>
      <c r="M84" s="12">
        <v>5</v>
      </c>
      <c r="N84" s="27">
        <v>0</v>
      </c>
      <c r="O84" s="26"/>
      <c r="P84" s="12"/>
      <c r="Q84" s="27"/>
      <c r="R84" s="26"/>
      <c r="S84" s="12"/>
      <c r="T84" s="27"/>
      <c r="U84" s="26"/>
      <c r="V84" s="12"/>
      <c r="W84" s="27"/>
      <c r="X84" s="26">
        <f t="shared" ref="X84:Y84" si="114">U84+R84+O84+L84+I84+F84</f>
        <v>0</v>
      </c>
      <c r="Y84" s="12">
        <f t="shared" si="114"/>
        <v>5</v>
      </c>
      <c r="Z84" s="77">
        <f t="shared" si="104"/>
        <v>5</v>
      </c>
      <c r="AA84" s="28">
        <f t="shared" si="105"/>
        <v>0</v>
      </c>
      <c r="AB84" s="27" t="s">
        <v>127</v>
      </c>
      <c r="AC84" s="29"/>
      <c r="AD84" s="30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</row>
    <row r="85" spans="1:47" x14ac:dyDescent="0.25">
      <c r="A85" s="93"/>
      <c r="B85" s="93"/>
      <c r="C85" s="298" t="s">
        <v>209</v>
      </c>
      <c r="D85" s="299"/>
      <c r="E85" s="300"/>
      <c r="F85" s="143">
        <f t="shared" ref="F85:Z85" si="115">SUM(F75:F84)</f>
        <v>0</v>
      </c>
      <c r="G85" s="143">
        <f t="shared" si="115"/>
        <v>30</v>
      </c>
      <c r="H85" s="143">
        <f t="shared" si="115"/>
        <v>2</v>
      </c>
      <c r="I85" s="143">
        <f t="shared" si="115"/>
        <v>0</v>
      </c>
      <c r="J85" s="143">
        <f t="shared" si="115"/>
        <v>30</v>
      </c>
      <c r="K85" s="143">
        <f t="shared" si="115"/>
        <v>2</v>
      </c>
      <c r="L85" s="143">
        <f t="shared" si="115"/>
        <v>0</v>
      </c>
      <c r="M85" s="143">
        <f t="shared" si="115"/>
        <v>30</v>
      </c>
      <c r="N85" s="143">
        <f t="shared" si="115"/>
        <v>2</v>
      </c>
      <c r="O85" s="143">
        <f t="shared" si="115"/>
        <v>0</v>
      </c>
      <c r="P85" s="143">
        <f t="shared" si="115"/>
        <v>25</v>
      </c>
      <c r="Q85" s="143">
        <f t="shared" si="115"/>
        <v>2</v>
      </c>
      <c r="R85" s="143">
        <f t="shared" si="115"/>
        <v>0</v>
      </c>
      <c r="S85" s="143">
        <f t="shared" si="115"/>
        <v>25</v>
      </c>
      <c r="T85" s="143">
        <f t="shared" si="115"/>
        <v>6</v>
      </c>
      <c r="U85" s="143">
        <f t="shared" si="115"/>
        <v>0</v>
      </c>
      <c r="V85" s="143">
        <f t="shared" si="115"/>
        <v>45</v>
      </c>
      <c r="W85" s="143">
        <f t="shared" si="115"/>
        <v>12</v>
      </c>
      <c r="X85" s="144">
        <f t="shared" si="115"/>
        <v>0</v>
      </c>
      <c r="Y85" s="144">
        <f t="shared" si="115"/>
        <v>185</v>
      </c>
      <c r="Z85" s="145">
        <f t="shared" si="115"/>
        <v>185</v>
      </c>
      <c r="AA85" s="145">
        <f t="shared" si="105"/>
        <v>26</v>
      </c>
      <c r="AB85" s="146"/>
      <c r="AC85" s="29"/>
      <c r="AD85" s="30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</row>
    <row r="86" spans="1:47" x14ac:dyDescent="0.25">
      <c r="A86" s="93"/>
      <c r="B86" s="93"/>
      <c r="C86" s="298" t="s">
        <v>210</v>
      </c>
      <c r="D86" s="299"/>
      <c r="E86" s="300"/>
      <c r="F86" s="143">
        <v>0</v>
      </c>
      <c r="G86" s="143">
        <v>0</v>
      </c>
      <c r="H86" s="146">
        <v>4</v>
      </c>
      <c r="I86" s="144">
        <v>0</v>
      </c>
      <c r="J86" s="143">
        <v>0</v>
      </c>
      <c r="K86" s="146">
        <v>0</v>
      </c>
      <c r="L86" s="144">
        <v>0</v>
      </c>
      <c r="M86" s="143">
        <v>0</v>
      </c>
      <c r="N86" s="146">
        <v>1</v>
      </c>
      <c r="O86" s="144">
        <v>0</v>
      </c>
      <c r="P86" s="143">
        <v>0</v>
      </c>
      <c r="Q86" s="146">
        <v>0</v>
      </c>
      <c r="R86" s="144">
        <v>0</v>
      </c>
      <c r="S86" s="143">
        <v>0</v>
      </c>
      <c r="T86" s="146">
        <v>0</v>
      </c>
      <c r="U86" s="144">
        <v>0</v>
      </c>
      <c r="V86" s="143">
        <v>0</v>
      </c>
      <c r="W86" s="146">
        <v>4</v>
      </c>
      <c r="X86" s="144">
        <f t="shared" ref="X86:Y86" si="116">F86+I86+L86+O86+R86</f>
        <v>0</v>
      </c>
      <c r="Y86" s="143">
        <f t="shared" si="116"/>
        <v>0</v>
      </c>
      <c r="Z86" s="145">
        <f t="shared" ref="Z86:Z87" si="117">SUM(X86:Y86)</f>
        <v>0</v>
      </c>
      <c r="AA86" s="145">
        <f t="shared" si="105"/>
        <v>9</v>
      </c>
      <c r="AB86" s="146"/>
      <c r="AC86" s="29"/>
      <c r="AD86" s="30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</row>
    <row r="87" spans="1:47" x14ac:dyDescent="0.25">
      <c r="A87" s="93" t="s">
        <v>53</v>
      </c>
      <c r="B87" s="93">
        <v>6</v>
      </c>
      <c r="C87" s="100" t="s">
        <v>211</v>
      </c>
      <c r="D87" s="102"/>
      <c r="E87" s="147" t="s">
        <v>212</v>
      </c>
      <c r="F87" s="144">
        <v>0</v>
      </c>
      <c r="G87" s="143">
        <v>0</v>
      </c>
      <c r="H87" s="146">
        <v>0</v>
      </c>
      <c r="I87" s="144">
        <v>0</v>
      </c>
      <c r="J87" s="143">
        <v>0</v>
      </c>
      <c r="K87" s="146">
        <v>0</v>
      </c>
      <c r="L87" s="144">
        <v>0</v>
      </c>
      <c r="M87" s="143">
        <v>0</v>
      </c>
      <c r="N87" s="146">
        <v>0</v>
      </c>
      <c r="O87" s="144">
        <v>0</v>
      </c>
      <c r="P87" s="143">
        <v>0</v>
      </c>
      <c r="Q87" s="146">
        <v>0</v>
      </c>
      <c r="R87" s="144">
        <v>0</v>
      </c>
      <c r="S87" s="143">
        <v>0</v>
      </c>
      <c r="T87" s="146">
        <v>0</v>
      </c>
      <c r="U87" s="144">
        <v>0</v>
      </c>
      <c r="V87" s="143">
        <v>0</v>
      </c>
      <c r="W87" s="146">
        <v>10</v>
      </c>
      <c r="X87" s="144">
        <f t="shared" ref="X87:Y87" si="118">F87+I87+L87+O87+R87</f>
        <v>0</v>
      </c>
      <c r="Y87" s="143">
        <f t="shared" si="118"/>
        <v>0</v>
      </c>
      <c r="Z87" s="145">
        <f t="shared" si="117"/>
        <v>0</v>
      </c>
      <c r="AA87" s="145">
        <f t="shared" si="105"/>
        <v>10</v>
      </c>
      <c r="AB87" s="146" t="s">
        <v>127</v>
      </c>
      <c r="AC87" s="28"/>
      <c r="AD87" s="148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</row>
    <row r="88" spans="1:47" ht="15.75" customHeight="1" thickBot="1" x14ac:dyDescent="0.3">
      <c r="A88" s="149"/>
      <c r="B88" s="149"/>
      <c r="C88" s="150"/>
      <c r="D88" s="95"/>
      <c r="E88" s="151" t="s">
        <v>213</v>
      </c>
      <c r="F88" s="152">
        <f t="shared" ref="F88:Y88" si="119">F74+F57</f>
        <v>60</v>
      </c>
      <c r="G88" s="153">
        <f t="shared" si="119"/>
        <v>55</v>
      </c>
      <c r="H88" s="153">
        <f t="shared" si="119"/>
        <v>22</v>
      </c>
      <c r="I88" s="153">
        <f t="shared" si="119"/>
        <v>55</v>
      </c>
      <c r="J88" s="153">
        <f t="shared" si="119"/>
        <v>90</v>
      </c>
      <c r="K88" s="153">
        <f t="shared" si="119"/>
        <v>29</v>
      </c>
      <c r="L88" s="153">
        <f t="shared" si="119"/>
        <v>45</v>
      </c>
      <c r="M88" s="153">
        <f t="shared" si="119"/>
        <v>80</v>
      </c>
      <c r="N88" s="153">
        <f t="shared" si="119"/>
        <v>25</v>
      </c>
      <c r="O88" s="153">
        <f t="shared" si="119"/>
        <v>55</v>
      </c>
      <c r="P88" s="153">
        <f t="shared" si="119"/>
        <v>80</v>
      </c>
      <c r="Q88" s="153">
        <f t="shared" si="119"/>
        <v>32</v>
      </c>
      <c r="R88" s="153">
        <f t="shared" si="119"/>
        <v>40</v>
      </c>
      <c r="S88" s="153">
        <f t="shared" si="119"/>
        <v>45</v>
      </c>
      <c r="T88" s="153">
        <f t="shared" si="119"/>
        <v>23</v>
      </c>
      <c r="U88" s="153">
        <f t="shared" si="119"/>
        <v>10</v>
      </c>
      <c r="V88" s="153">
        <f t="shared" si="119"/>
        <v>15</v>
      </c>
      <c r="W88" s="153">
        <f t="shared" si="119"/>
        <v>4</v>
      </c>
      <c r="X88" s="153">
        <f t="shared" si="119"/>
        <v>265</v>
      </c>
      <c r="Y88" s="153">
        <f t="shared" si="119"/>
        <v>365</v>
      </c>
      <c r="Z88" s="154">
        <f>Z57+Z74</f>
        <v>630</v>
      </c>
      <c r="AA88" s="154">
        <f>AA74+AA57</f>
        <v>135</v>
      </c>
      <c r="AB88" s="155"/>
      <c r="AC88" s="36"/>
      <c r="AD88" s="156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</row>
    <row r="89" spans="1:47" ht="15.75" customHeight="1" x14ac:dyDescent="0.25">
      <c r="A89" s="73"/>
      <c r="B89" s="73"/>
      <c r="C89" s="301" t="s">
        <v>214</v>
      </c>
      <c r="D89" s="302"/>
      <c r="E89" s="303"/>
      <c r="F89" s="75">
        <f t="shared" ref="F89:W89" si="120">F88+F87+F86+F85</f>
        <v>60</v>
      </c>
      <c r="G89" s="75">
        <f t="shared" si="120"/>
        <v>85</v>
      </c>
      <c r="H89" s="75">
        <f t="shared" si="120"/>
        <v>28</v>
      </c>
      <c r="I89" s="75">
        <f t="shared" si="120"/>
        <v>55</v>
      </c>
      <c r="J89" s="75">
        <f t="shared" si="120"/>
        <v>120</v>
      </c>
      <c r="K89" s="75">
        <f t="shared" si="120"/>
        <v>31</v>
      </c>
      <c r="L89" s="75">
        <f t="shared" si="120"/>
        <v>45</v>
      </c>
      <c r="M89" s="75">
        <f t="shared" si="120"/>
        <v>110</v>
      </c>
      <c r="N89" s="75">
        <f t="shared" si="120"/>
        <v>28</v>
      </c>
      <c r="O89" s="75">
        <f t="shared" si="120"/>
        <v>55</v>
      </c>
      <c r="P89" s="75">
        <f t="shared" si="120"/>
        <v>105</v>
      </c>
      <c r="Q89" s="75">
        <f t="shared" si="120"/>
        <v>34</v>
      </c>
      <c r="R89" s="75">
        <f t="shared" si="120"/>
        <v>40</v>
      </c>
      <c r="S89" s="75">
        <f t="shared" si="120"/>
        <v>70</v>
      </c>
      <c r="T89" s="75">
        <f t="shared" si="120"/>
        <v>29</v>
      </c>
      <c r="U89" s="75">
        <f t="shared" si="120"/>
        <v>10</v>
      </c>
      <c r="V89" s="75">
        <f t="shared" si="120"/>
        <v>60</v>
      </c>
      <c r="W89" s="75">
        <f t="shared" si="120"/>
        <v>30</v>
      </c>
      <c r="X89" s="74">
        <f t="shared" ref="X89:Z89" si="121">SUM(X85,X88)</f>
        <v>265</v>
      </c>
      <c r="Y89" s="157">
        <f t="shared" si="121"/>
        <v>550</v>
      </c>
      <c r="Z89" s="77">
        <f t="shared" si="121"/>
        <v>815</v>
      </c>
      <c r="AA89" s="158">
        <f>AA88+AA87+AA86+AA85</f>
        <v>180</v>
      </c>
      <c r="AB89" s="76"/>
      <c r="AC89" s="77"/>
      <c r="AD89" s="77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</row>
    <row r="90" spans="1:47" ht="15.75" customHeight="1" x14ac:dyDescent="0.25">
      <c r="A90" s="13"/>
      <c r="B90" s="13"/>
      <c r="C90" s="13"/>
      <c r="D90" s="13"/>
      <c r="E90" s="159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60"/>
      <c r="AB90" s="12"/>
      <c r="AC90" s="12"/>
      <c r="AD90" s="12"/>
      <c r="AE90" s="161"/>
      <c r="AF90" s="161"/>
      <c r="AG90" s="161"/>
      <c r="AH90" s="161"/>
      <c r="AI90" s="161"/>
      <c r="AJ90" s="161"/>
      <c r="AK90" s="161"/>
      <c r="AL90" s="161"/>
      <c r="AM90" s="161"/>
      <c r="AN90" s="161"/>
      <c r="AO90" s="161"/>
      <c r="AP90" s="161"/>
      <c r="AQ90" s="161"/>
      <c r="AR90" s="161"/>
      <c r="AS90" s="161"/>
      <c r="AT90" s="161"/>
      <c r="AU90" s="161"/>
    </row>
    <row r="91" spans="1:47" ht="15.75" customHeight="1" x14ac:dyDescent="0.25">
      <c r="A91" s="13"/>
      <c r="B91" s="13"/>
      <c r="C91" s="13"/>
      <c r="D91" s="13"/>
      <c r="E91" s="159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60"/>
      <c r="AB91" s="12"/>
      <c r="AC91" s="12"/>
      <c r="AD91" s="12"/>
      <c r="AE91" s="161"/>
      <c r="AF91" s="161"/>
      <c r="AG91" s="161"/>
      <c r="AH91" s="161"/>
      <c r="AI91" s="161"/>
      <c r="AJ91" s="161"/>
      <c r="AK91" s="161"/>
      <c r="AL91" s="161"/>
      <c r="AM91" s="161"/>
      <c r="AN91" s="161"/>
      <c r="AO91" s="161"/>
      <c r="AP91" s="161"/>
      <c r="AQ91" s="161"/>
      <c r="AR91" s="161"/>
      <c r="AS91" s="161"/>
      <c r="AT91" s="161"/>
      <c r="AU91" s="161"/>
    </row>
    <row r="92" spans="1:47" ht="15.75" customHeight="1" x14ac:dyDescent="0.25">
      <c r="A92" s="162"/>
      <c r="B92" s="162"/>
      <c r="C92" s="13"/>
      <c r="D92" s="13"/>
      <c r="E92" s="159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60"/>
      <c r="AB92" s="12"/>
      <c r="AC92" s="12"/>
      <c r="AD92" s="163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</row>
    <row r="93" spans="1:47" ht="15.75" customHeight="1" x14ac:dyDescent="0.25">
      <c r="A93" s="162"/>
      <c r="B93" s="162"/>
      <c r="C93" s="13"/>
      <c r="D93" s="13"/>
      <c r="E93" s="159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60"/>
      <c r="AB93" s="12"/>
      <c r="AC93" s="12"/>
      <c r="AD93" s="163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</row>
    <row r="94" spans="1:47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</row>
    <row r="95" spans="1:47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</row>
    <row r="96" spans="1:47" ht="15.75" customHeight="1" x14ac:dyDescent="0.25">
      <c r="A96" s="1"/>
      <c r="B96" s="1"/>
      <c r="C96" s="164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</row>
    <row r="97" spans="1:47" ht="15.75" customHeight="1" x14ac:dyDescent="0.25">
      <c r="A97" s="1"/>
      <c r="B97" s="1"/>
      <c r="C97" s="164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</row>
    <row r="98" spans="1:47" ht="15.75" customHeight="1" x14ac:dyDescent="0.25">
      <c r="A98" s="1"/>
      <c r="B98" s="1"/>
      <c r="C98" s="164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</row>
    <row r="99" spans="1:47" ht="15.75" customHeight="1" x14ac:dyDescent="0.25">
      <c r="A99" s="1"/>
      <c r="B99" s="1"/>
      <c r="C99" s="164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</row>
    <row r="100" spans="1:47" ht="15.75" customHeight="1" x14ac:dyDescent="0.25">
      <c r="A100" s="1"/>
      <c r="B100" s="1"/>
      <c r="C100" s="164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</row>
    <row r="101" spans="1:47" ht="15.75" customHeight="1" x14ac:dyDescent="0.25">
      <c r="A101" s="1"/>
      <c r="B101" s="1"/>
      <c r="C101" s="164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</row>
    <row r="102" spans="1:47" ht="15.75" customHeight="1" x14ac:dyDescent="0.25">
      <c r="A102" s="1"/>
      <c r="B102" s="1"/>
      <c r="C102" s="164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</row>
    <row r="103" spans="1:47" ht="15.75" customHeight="1" x14ac:dyDescent="0.25">
      <c r="A103" s="1"/>
      <c r="B103" s="1"/>
      <c r="C103" s="164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</row>
    <row r="104" spans="1:47" ht="15.75" customHeight="1" x14ac:dyDescent="0.25">
      <c r="A104" s="1"/>
      <c r="B104" s="1"/>
      <c r="C104" s="164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</row>
    <row r="105" spans="1:47" ht="15.75" customHeight="1" x14ac:dyDescent="0.25">
      <c r="A105" s="1"/>
      <c r="B105" s="1"/>
      <c r="C105" s="164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</row>
    <row r="106" spans="1:47" ht="15.75" customHeight="1" x14ac:dyDescent="0.25">
      <c r="A106" s="1"/>
      <c r="B106" s="1"/>
      <c r="C106" s="164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</row>
    <row r="107" spans="1:47" ht="15.75" customHeight="1" x14ac:dyDescent="0.25">
      <c r="A107" s="1"/>
      <c r="B107" s="1"/>
      <c r="C107" s="164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</row>
    <row r="108" spans="1:47" ht="15.75" customHeight="1" x14ac:dyDescent="0.25">
      <c r="A108" s="1"/>
      <c r="B108" s="1"/>
      <c r="C108" s="164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</row>
    <row r="109" spans="1:47" ht="15.75" customHeight="1" x14ac:dyDescent="0.25">
      <c r="A109" s="1"/>
      <c r="B109" s="1"/>
      <c r="C109" s="164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</row>
    <row r="110" spans="1:47" ht="15.75" customHeight="1" x14ac:dyDescent="0.25">
      <c r="A110" s="1"/>
      <c r="B110" s="1"/>
      <c r="C110" s="164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</row>
    <row r="111" spans="1:47" ht="15.75" customHeight="1" x14ac:dyDescent="0.25">
      <c r="A111" s="1"/>
      <c r="B111" s="1"/>
      <c r="C111" s="164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</row>
    <row r="112" spans="1:47" ht="15.75" customHeight="1" x14ac:dyDescent="0.25">
      <c r="A112" s="1"/>
      <c r="B112" s="1"/>
      <c r="C112" s="164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</row>
    <row r="113" spans="1:47" ht="15.75" customHeight="1" x14ac:dyDescent="0.25">
      <c r="A113" s="1"/>
      <c r="B113" s="1"/>
      <c r="C113" s="164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</row>
    <row r="114" spans="1:47" ht="15.75" customHeight="1" x14ac:dyDescent="0.25">
      <c r="A114" s="1"/>
      <c r="B114" s="1"/>
      <c r="C114" s="164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</row>
    <row r="115" spans="1:47" ht="15.75" customHeight="1" x14ac:dyDescent="0.25">
      <c r="A115" s="1"/>
      <c r="B115" s="1"/>
      <c r="C115" s="164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</row>
    <row r="116" spans="1:47" ht="15.75" customHeight="1" x14ac:dyDescent="0.25">
      <c r="A116" s="1"/>
      <c r="B116" s="1"/>
      <c r="C116" s="164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</row>
    <row r="117" spans="1:47" ht="15.75" customHeight="1" x14ac:dyDescent="0.25">
      <c r="A117" s="1"/>
      <c r="B117" s="1"/>
      <c r="C117" s="164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</row>
    <row r="118" spans="1:47" ht="15.75" customHeight="1" x14ac:dyDescent="0.25">
      <c r="A118" s="1"/>
      <c r="B118" s="1"/>
      <c r="C118" s="164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</row>
    <row r="119" spans="1:47" ht="15.75" customHeight="1" x14ac:dyDescent="0.25">
      <c r="A119" s="1"/>
      <c r="B119" s="1"/>
      <c r="C119" s="164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</row>
    <row r="120" spans="1:47" ht="15.75" customHeight="1" x14ac:dyDescent="0.25">
      <c r="A120" s="1"/>
      <c r="B120" s="1"/>
      <c r="C120" s="164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</row>
    <row r="121" spans="1:47" ht="15.75" customHeight="1" x14ac:dyDescent="0.25">
      <c r="A121" s="1"/>
      <c r="B121" s="1"/>
      <c r="C121" s="164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</row>
    <row r="122" spans="1:47" ht="15.75" customHeight="1" x14ac:dyDescent="0.25">
      <c r="A122" s="1"/>
      <c r="B122" s="1"/>
      <c r="C122" s="164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</row>
    <row r="123" spans="1:47" ht="15.75" customHeight="1" x14ac:dyDescent="0.25">
      <c r="A123" s="1"/>
      <c r="B123" s="1"/>
      <c r="C123" s="164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</row>
    <row r="124" spans="1:47" ht="15.75" customHeight="1" x14ac:dyDescent="0.25">
      <c r="A124" s="1"/>
      <c r="B124" s="1"/>
      <c r="C124" s="164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</row>
    <row r="125" spans="1:47" ht="15.75" customHeight="1" x14ac:dyDescent="0.25">
      <c r="A125" s="1"/>
      <c r="B125" s="1"/>
      <c r="C125" s="164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</row>
    <row r="126" spans="1:47" ht="15.75" customHeight="1" x14ac:dyDescent="0.25">
      <c r="A126" s="1"/>
      <c r="B126" s="1"/>
      <c r="C126" s="164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</row>
    <row r="127" spans="1:47" ht="15.75" customHeight="1" x14ac:dyDescent="0.25">
      <c r="A127" s="1"/>
      <c r="B127" s="1"/>
      <c r="C127" s="164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</row>
    <row r="128" spans="1:47" ht="15.75" customHeight="1" x14ac:dyDescent="0.25">
      <c r="A128" s="1"/>
      <c r="B128" s="1"/>
      <c r="C128" s="164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</row>
    <row r="129" spans="1:47" ht="15.75" customHeight="1" x14ac:dyDescent="0.25">
      <c r="A129" s="1"/>
      <c r="B129" s="1"/>
      <c r="C129" s="164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</row>
    <row r="130" spans="1:47" ht="15.75" customHeight="1" x14ac:dyDescent="0.25">
      <c r="A130" s="1"/>
      <c r="B130" s="1"/>
      <c r="C130" s="164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</row>
    <row r="131" spans="1:47" ht="15.75" customHeight="1" x14ac:dyDescent="0.25">
      <c r="A131" s="1"/>
      <c r="B131" s="1"/>
      <c r="C131" s="164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</row>
    <row r="132" spans="1:47" ht="15.75" customHeight="1" x14ac:dyDescent="0.25">
      <c r="A132" s="1"/>
      <c r="B132" s="1"/>
      <c r="C132" s="164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</row>
    <row r="133" spans="1:47" ht="15.75" customHeight="1" x14ac:dyDescent="0.25">
      <c r="A133" s="1"/>
      <c r="B133" s="1"/>
      <c r="C133" s="164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</row>
    <row r="134" spans="1:47" ht="15.75" customHeight="1" x14ac:dyDescent="0.25">
      <c r="A134" s="1"/>
      <c r="B134" s="1"/>
      <c r="C134" s="164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</row>
    <row r="135" spans="1:47" ht="15.75" customHeight="1" x14ac:dyDescent="0.25">
      <c r="A135" s="1"/>
      <c r="B135" s="1"/>
      <c r="C135" s="164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</row>
    <row r="136" spans="1:47" ht="15.75" customHeight="1" x14ac:dyDescent="0.25">
      <c r="A136" s="1"/>
      <c r="B136" s="1"/>
      <c r="C136" s="164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</row>
    <row r="137" spans="1:47" ht="15.75" customHeight="1" x14ac:dyDescent="0.25">
      <c r="A137" s="1"/>
      <c r="B137" s="1"/>
      <c r="C137" s="164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</row>
    <row r="138" spans="1:47" ht="15.75" customHeight="1" x14ac:dyDescent="0.25">
      <c r="A138" s="1"/>
      <c r="B138" s="1"/>
      <c r="C138" s="164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</row>
    <row r="139" spans="1:47" ht="15.75" customHeight="1" x14ac:dyDescent="0.25">
      <c r="A139" s="1"/>
      <c r="B139" s="1"/>
      <c r="C139" s="164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</row>
    <row r="140" spans="1:47" ht="15.75" customHeight="1" x14ac:dyDescent="0.25">
      <c r="A140" s="1"/>
      <c r="B140" s="1"/>
      <c r="C140" s="164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</row>
    <row r="141" spans="1:47" ht="15.75" customHeight="1" x14ac:dyDescent="0.25">
      <c r="A141" s="1"/>
      <c r="B141" s="1"/>
      <c r="C141" s="164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</row>
    <row r="142" spans="1:47" ht="15.75" customHeight="1" x14ac:dyDescent="0.25">
      <c r="A142" s="1"/>
      <c r="B142" s="1"/>
      <c r="C142" s="164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</row>
    <row r="143" spans="1:47" ht="15.75" customHeight="1" x14ac:dyDescent="0.25">
      <c r="A143" s="1"/>
      <c r="B143" s="1"/>
      <c r="C143" s="164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</row>
    <row r="144" spans="1:47" ht="15.75" customHeight="1" x14ac:dyDescent="0.25">
      <c r="A144" s="1"/>
      <c r="B144" s="1"/>
      <c r="C144" s="164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</row>
    <row r="145" spans="1:47" ht="15.75" customHeight="1" x14ac:dyDescent="0.25">
      <c r="A145" s="1"/>
      <c r="B145" s="1"/>
      <c r="C145" s="164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</row>
    <row r="146" spans="1:47" ht="15.75" customHeight="1" x14ac:dyDescent="0.25">
      <c r="A146" s="1"/>
      <c r="B146" s="1"/>
      <c r="C146" s="164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</row>
    <row r="147" spans="1:47" ht="15.75" customHeight="1" x14ac:dyDescent="0.25">
      <c r="A147" s="1"/>
      <c r="B147" s="1"/>
      <c r="C147" s="164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</row>
    <row r="148" spans="1:47" ht="15.75" customHeight="1" x14ac:dyDescent="0.25">
      <c r="A148" s="1"/>
      <c r="B148" s="1"/>
      <c r="C148" s="164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</row>
    <row r="149" spans="1:47" ht="15.75" customHeight="1" x14ac:dyDescent="0.25">
      <c r="A149" s="1"/>
      <c r="B149" s="1"/>
      <c r="C149" s="164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</row>
    <row r="150" spans="1:47" ht="15.75" customHeight="1" x14ac:dyDescent="0.25">
      <c r="A150" s="1"/>
      <c r="B150" s="1"/>
      <c r="C150" s="164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</row>
    <row r="151" spans="1:47" ht="15.75" customHeight="1" x14ac:dyDescent="0.25">
      <c r="A151" s="1"/>
      <c r="B151" s="1"/>
      <c r="C151" s="164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</row>
    <row r="152" spans="1:47" ht="15.75" customHeight="1" x14ac:dyDescent="0.25">
      <c r="A152" s="1"/>
      <c r="B152" s="1"/>
      <c r="C152" s="164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</row>
    <row r="153" spans="1:47" ht="15.75" customHeight="1" x14ac:dyDescent="0.25">
      <c r="A153" s="1"/>
      <c r="B153" s="1"/>
      <c r="C153" s="164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</row>
    <row r="154" spans="1:47" ht="15.75" customHeight="1" x14ac:dyDescent="0.25">
      <c r="A154" s="1"/>
      <c r="B154" s="1"/>
      <c r="C154" s="164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</row>
    <row r="155" spans="1:47" ht="15.75" customHeight="1" x14ac:dyDescent="0.25">
      <c r="A155" s="1"/>
      <c r="B155" s="1"/>
      <c r="C155" s="164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</row>
    <row r="156" spans="1:47" ht="15.75" customHeight="1" x14ac:dyDescent="0.25">
      <c r="A156" s="1"/>
      <c r="B156" s="1"/>
      <c r="C156" s="164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</row>
    <row r="157" spans="1:47" ht="15.75" customHeight="1" x14ac:dyDescent="0.25">
      <c r="A157" s="1"/>
      <c r="B157" s="1"/>
      <c r="C157" s="164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</row>
    <row r="158" spans="1:47" ht="15.75" customHeight="1" x14ac:dyDescent="0.25">
      <c r="A158" s="1"/>
      <c r="B158" s="1"/>
      <c r="C158" s="164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</row>
    <row r="159" spans="1:47" ht="15.75" customHeight="1" x14ac:dyDescent="0.25">
      <c r="A159" s="1"/>
      <c r="B159" s="1"/>
      <c r="C159" s="164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</row>
    <row r="160" spans="1:47" ht="15.75" customHeight="1" x14ac:dyDescent="0.25">
      <c r="A160" s="1"/>
      <c r="B160" s="1"/>
      <c r="C160" s="164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</row>
    <row r="161" spans="1:47" ht="15.75" customHeight="1" x14ac:dyDescent="0.25">
      <c r="A161" s="1"/>
      <c r="B161" s="1"/>
      <c r="C161" s="164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</row>
    <row r="162" spans="1:47" ht="15.75" customHeight="1" x14ac:dyDescent="0.25">
      <c r="A162" s="1"/>
      <c r="B162" s="1"/>
      <c r="C162" s="164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</row>
    <row r="163" spans="1:47" ht="15.75" customHeight="1" x14ac:dyDescent="0.25">
      <c r="A163" s="1"/>
      <c r="B163" s="1"/>
      <c r="C163" s="164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</row>
    <row r="164" spans="1:47" ht="15.75" customHeight="1" x14ac:dyDescent="0.25">
      <c r="A164" s="1"/>
      <c r="B164" s="1"/>
      <c r="C164" s="164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</row>
    <row r="165" spans="1:47" ht="15.75" customHeight="1" x14ac:dyDescent="0.25">
      <c r="A165" s="1"/>
      <c r="B165" s="1"/>
      <c r="C165" s="164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</row>
    <row r="166" spans="1:47" ht="15.75" customHeight="1" x14ac:dyDescent="0.25">
      <c r="A166" s="1"/>
      <c r="B166" s="1"/>
      <c r="C166" s="164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</row>
    <row r="167" spans="1:47" ht="15.75" customHeight="1" x14ac:dyDescent="0.25">
      <c r="A167" s="1"/>
      <c r="B167" s="1"/>
      <c r="C167" s="164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</row>
    <row r="168" spans="1:47" ht="15.75" customHeight="1" x14ac:dyDescent="0.25">
      <c r="A168" s="1"/>
      <c r="B168" s="1"/>
      <c r="C168" s="164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</row>
    <row r="169" spans="1:47" ht="15.75" customHeight="1" x14ac:dyDescent="0.25">
      <c r="A169" s="1"/>
      <c r="B169" s="1"/>
      <c r="C169" s="164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</row>
    <row r="170" spans="1:47" ht="15.75" customHeight="1" x14ac:dyDescent="0.25">
      <c r="A170" s="1"/>
      <c r="B170" s="1"/>
      <c r="C170" s="164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</row>
    <row r="171" spans="1:47" ht="15.75" customHeight="1" x14ac:dyDescent="0.25">
      <c r="A171" s="1"/>
      <c r="B171" s="1"/>
      <c r="C171" s="164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</row>
    <row r="172" spans="1:47" ht="15.75" customHeight="1" x14ac:dyDescent="0.25">
      <c r="A172" s="1"/>
      <c r="B172" s="1"/>
      <c r="C172" s="164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</row>
    <row r="173" spans="1:47" ht="15.75" customHeight="1" x14ac:dyDescent="0.25">
      <c r="A173" s="1"/>
      <c r="B173" s="1"/>
      <c r="C173" s="164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</row>
    <row r="174" spans="1:47" ht="15.75" customHeight="1" x14ac:dyDescent="0.25">
      <c r="A174" s="1"/>
      <c r="B174" s="1"/>
      <c r="C174" s="164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</row>
    <row r="175" spans="1:47" ht="15.75" customHeight="1" x14ac:dyDescent="0.25">
      <c r="A175" s="1"/>
      <c r="B175" s="1"/>
      <c r="C175" s="164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</row>
    <row r="176" spans="1:47" ht="15.75" customHeight="1" x14ac:dyDescent="0.25">
      <c r="A176" s="1"/>
      <c r="B176" s="1"/>
      <c r="C176" s="164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</row>
    <row r="177" spans="1:47" ht="15.75" customHeight="1" x14ac:dyDescent="0.25">
      <c r="A177" s="1"/>
      <c r="B177" s="1"/>
      <c r="C177" s="164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</row>
    <row r="178" spans="1:47" ht="15.75" customHeight="1" x14ac:dyDescent="0.25">
      <c r="A178" s="1"/>
      <c r="B178" s="1"/>
      <c r="C178" s="164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</row>
    <row r="179" spans="1:47" ht="15.75" customHeight="1" x14ac:dyDescent="0.25">
      <c r="A179" s="1"/>
      <c r="B179" s="1"/>
      <c r="C179" s="164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</row>
    <row r="180" spans="1:47" ht="15.75" customHeight="1" x14ac:dyDescent="0.25">
      <c r="A180" s="1"/>
      <c r="B180" s="1"/>
      <c r="C180" s="164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</row>
    <row r="181" spans="1:47" ht="15.75" customHeight="1" x14ac:dyDescent="0.25">
      <c r="A181" s="1"/>
      <c r="B181" s="1"/>
      <c r="C181" s="164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</row>
    <row r="182" spans="1:47" ht="15.75" customHeight="1" x14ac:dyDescent="0.25">
      <c r="A182" s="1"/>
      <c r="B182" s="1"/>
      <c r="C182" s="164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</row>
    <row r="183" spans="1:47" ht="15.75" customHeight="1" x14ac:dyDescent="0.25">
      <c r="A183" s="1"/>
      <c r="B183" s="1"/>
      <c r="C183" s="164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</row>
    <row r="184" spans="1:47" ht="15.75" customHeight="1" x14ac:dyDescent="0.25">
      <c r="A184" s="1"/>
      <c r="B184" s="1"/>
      <c r="C184" s="164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</row>
    <row r="185" spans="1:47" ht="15.75" customHeight="1" x14ac:dyDescent="0.25">
      <c r="A185" s="1"/>
      <c r="B185" s="1"/>
      <c r="C185" s="164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</row>
    <row r="186" spans="1:47" ht="15.75" customHeight="1" x14ac:dyDescent="0.25">
      <c r="A186" s="1"/>
      <c r="B186" s="1"/>
      <c r="C186" s="164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</row>
    <row r="187" spans="1:47" ht="15.75" customHeight="1" x14ac:dyDescent="0.25">
      <c r="A187" s="1"/>
      <c r="B187" s="1"/>
      <c r="C187" s="164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</row>
    <row r="188" spans="1:47" ht="15.75" customHeight="1" x14ac:dyDescent="0.25">
      <c r="A188" s="1"/>
      <c r="B188" s="1"/>
      <c r="C188" s="164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</row>
    <row r="189" spans="1:47" ht="15.75" customHeight="1" x14ac:dyDescent="0.25">
      <c r="A189" s="1"/>
      <c r="B189" s="1"/>
      <c r="C189" s="164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</row>
    <row r="190" spans="1:47" ht="15.75" customHeight="1" x14ac:dyDescent="0.25">
      <c r="A190" s="1"/>
      <c r="B190" s="1"/>
      <c r="C190" s="164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</row>
    <row r="191" spans="1:47" ht="15.75" customHeight="1" x14ac:dyDescent="0.25">
      <c r="A191" s="1"/>
      <c r="B191" s="1"/>
      <c r="C191" s="164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</row>
    <row r="192" spans="1:47" ht="15.75" customHeight="1" x14ac:dyDescent="0.25">
      <c r="A192" s="1"/>
      <c r="B192" s="1"/>
      <c r="C192" s="164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</row>
    <row r="193" spans="1:47" ht="15.75" customHeight="1" x14ac:dyDescent="0.25">
      <c r="A193" s="1"/>
      <c r="B193" s="1"/>
      <c r="C193" s="164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</row>
    <row r="194" spans="1:47" ht="15.75" customHeight="1" x14ac:dyDescent="0.25">
      <c r="A194" s="1"/>
      <c r="B194" s="1"/>
      <c r="C194" s="164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</row>
    <row r="195" spans="1:47" ht="15.75" customHeight="1" x14ac:dyDescent="0.25">
      <c r="A195" s="1"/>
      <c r="B195" s="1"/>
      <c r="C195" s="164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</row>
    <row r="196" spans="1:47" ht="15.75" customHeight="1" x14ac:dyDescent="0.25">
      <c r="A196" s="1"/>
      <c r="B196" s="1"/>
      <c r="C196" s="164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</row>
    <row r="197" spans="1:47" ht="15.75" customHeight="1" x14ac:dyDescent="0.25">
      <c r="A197" s="1"/>
      <c r="B197" s="1"/>
      <c r="C197" s="164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</row>
    <row r="198" spans="1:47" ht="15.75" customHeight="1" x14ac:dyDescent="0.25">
      <c r="A198" s="1"/>
      <c r="B198" s="1"/>
      <c r="C198" s="164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</row>
    <row r="199" spans="1:47" ht="15.75" customHeight="1" x14ac:dyDescent="0.25">
      <c r="A199" s="1"/>
      <c r="B199" s="1"/>
      <c r="C199" s="164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</row>
    <row r="200" spans="1:47" ht="15.75" customHeight="1" x14ac:dyDescent="0.25">
      <c r="A200" s="1"/>
      <c r="B200" s="1"/>
      <c r="C200" s="164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</row>
    <row r="201" spans="1:47" ht="15.75" customHeight="1" x14ac:dyDescent="0.25">
      <c r="A201" s="1"/>
      <c r="B201" s="1"/>
      <c r="C201" s="164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</row>
    <row r="202" spans="1:47" ht="15.75" customHeight="1" x14ac:dyDescent="0.25">
      <c r="A202" s="1"/>
      <c r="B202" s="1"/>
      <c r="C202" s="164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</row>
    <row r="203" spans="1:47" ht="15.75" customHeight="1" x14ac:dyDescent="0.25">
      <c r="A203" s="1"/>
      <c r="B203" s="1"/>
      <c r="C203" s="164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</row>
    <row r="204" spans="1:47" ht="15.75" customHeight="1" x14ac:dyDescent="0.25">
      <c r="A204" s="1"/>
      <c r="B204" s="1"/>
      <c r="C204" s="164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</row>
    <row r="205" spans="1:47" ht="15.75" customHeight="1" x14ac:dyDescent="0.25">
      <c r="A205" s="1"/>
      <c r="B205" s="1"/>
      <c r="C205" s="164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</row>
    <row r="206" spans="1:47" ht="15.75" customHeight="1" x14ac:dyDescent="0.25">
      <c r="A206" s="1"/>
      <c r="B206" s="1"/>
      <c r="C206" s="164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</row>
    <row r="207" spans="1:47" ht="15.75" customHeight="1" x14ac:dyDescent="0.25">
      <c r="A207" s="1"/>
      <c r="B207" s="1"/>
      <c r="C207" s="164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</row>
    <row r="208" spans="1:47" ht="15.75" customHeight="1" x14ac:dyDescent="0.25">
      <c r="A208" s="1"/>
      <c r="B208" s="1"/>
      <c r="C208" s="164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</row>
    <row r="209" spans="1:47" ht="15.75" customHeight="1" x14ac:dyDescent="0.25">
      <c r="A209" s="1"/>
      <c r="B209" s="1"/>
      <c r="C209" s="164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</row>
    <row r="210" spans="1:47" ht="15.75" customHeight="1" x14ac:dyDescent="0.25">
      <c r="A210" s="1"/>
      <c r="B210" s="1"/>
      <c r="C210" s="164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</row>
    <row r="211" spans="1:47" ht="15.75" customHeight="1" x14ac:dyDescent="0.25">
      <c r="A211" s="1"/>
      <c r="B211" s="1"/>
      <c r="C211" s="164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</row>
    <row r="212" spans="1:47" ht="15.75" customHeight="1" x14ac:dyDescent="0.25">
      <c r="A212" s="1"/>
      <c r="B212" s="1"/>
      <c r="C212" s="164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</row>
    <row r="213" spans="1:47" ht="15.75" customHeight="1" x14ac:dyDescent="0.25">
      <c r="A213" s="1"/>
      <c r="B213" s="1"/>
      <c r="C213" s="164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</row>
    <row r="214" spans="1:47" ht="15.75" customHeight="1" x14ac:dyDescent="0.25">
      <c r="A214" s="1"/>
      <c r="B214" s="1"/>
      <c r="C214" s="164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</row>
    <row r="215" spans="1:47" ht="15.75" customHeight="1" x14ac:dyDescent="0.25">
      <c r="A215" s="1"/>
      <c r="B215" s="1"/>
      <c r="C215" s="164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</row>
    <row r="216" spans="1:47" ht="15.75" customHeight="1" x14ac:dyDescent="0.25">
      <c r="A216" s="1"/>
      <c r="B216" s="1"/>
      <c r="C216" s="164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</row>
    <row r="217" spans="1:47" ht="15.75" customHeight="1" x14ac:dyDescent="0.25">
      <c r="A217" s="1"/>
      <c r="B217" s="1"/>
      <c r="C217" s="164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</row>
    <row r="218" spans="1:47" ht="15.75" customHeight="1" x14ac:dyDescent="0.25">
      <c r="A218" s="1"/>
      <c r="B218" s="1"/>
      <c r="C218" s="164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</row>
    <row r="219" spans="1:47" ht="15.75" customHeight="1" x14ac:dyDescent="0.25">
      <c r="A219" s="1"/>
      <c r="B219" s="1"/>
      <c r="C219" s="164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</row>
    <row r="220" spans="1:47" ht="15.75" customHeight="1" x14ac:dyDescent="0.25">
      <c r="A220" s="1"/>
      <c r="B220" s="1"/>
      <c r="C220" s="164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</row>
    <row r="221" spans="1:47" ht="15.75" customHeight="1" x14ac:dyDescent="0.25">
      <c r="A221" s="1"/>
      <c r="B221" s="1"/>
      <c r="C221" s="164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</row>
    <row r="222" spans="1:47" ht="15.75" customHeight="1" x14ac:dyDescent="0.25">
      <c r="A222" s="1"/>
      <c r="B222" s="1"/>
      <c r="C222" s="164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</row>
    <row r="223" spans="1:47" ht="15.75" customHeight="1" x14ac:dyDescent="0.25">
      <c r="A223" s="1"/>
      <c r="B223" s="1"/>
      <c r="C223" s="164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</row>
    <row r="224" spans="1:47" ht="15.75" customHeight="1" x14ac:dyDescent="0.25">
      <c r="A224" s="1"/>
      <c r="B224" s="1"/>
      <c r="C224" s="164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</row>
    <row r="225" spans="1:47" ht="15.75" customHeight="1" x14ac:dyDescent="0.25">
      <c r="A225" s="1"/>
      <c r="B225" s="1"/>
      <c r="C225" s="164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</row>
    <row r="226" spans="1:47" ht="15.75" customHeight="1" x14ac:dyDescent="0.25">
      <c r="A226" s="1"/>
      <c r="B226" s="1"/>
      <c r="C226" s="164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</row>
    <row r="227" spans="1:47" ht="15.75" customHeight="1" x14ac:dyDescent="0.25">
      <c r="A227" s="1"/>
      <c r="B227" s="1"/>
      <c r="C227" s="164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</row>
    <row r="228" spans="1:47" ht="15.75" customHeight="1" x14ac:dyDescent="0.25">
      <c r="A228" s="1"/>
      <c r="B228" s="1"/>
      <c r="C228" s="164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</row>
    <row r="229" spans="1:47" ht="15.75" customHeight="1" x14ac:dyDescent="0.25">
      <c r="A229" s="1"/>
      <c r="B229" s="1"/>
      <c r="C229" s="164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</row>
    <row r="230" spans="1:47" ht="15.75" customHeight="1" x14ac:dyDescent="0.25">
      <c r="A230" s="1"/>
      <c r="B230" s="1"/>
      <c r="C230" s="164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</row>
    <row r="231" spans="1:47" ht="15.75" customHeight="1" x14ac:dyDescent="0.25">
      <c r="A231" s="1"/>
      <c r="B231" s="1"/>
      <c r="C231" s="164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</row>
    <row r="232" spans="1:47" ht="15.75" customHeight="1" x14ac:dyDescent="0.25">
      <c r="A232" s="1"/>
      <c r="B232" s="1"/>
      <c r="C232" s="164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</row>
    <row r="233" spans="1:47" ht="15.75" customHeight="1" x14ac:dyDescent="0.25">
      <c r="A233" s="1"/>
      <c r="B233" s="1"/>
      <c r="C233" s="164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</row>
    <row r="234" spans="1:47" ht="15.75" customHeight="1" x14ac:dyDescent="0.25">
      <c r="A234" s="1"/>
      <c r="B234" s="1"/>
      <c r="C234" s="164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</row>
    <row r="235" spans="1:47" ht="15.75" customHeight="1" x14ac:dyDescent="0.25">
      <c r="A235" s="1"/>
      <c r="B235" s="1"/>
      <c r="C235" s="164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</row>
    <row r="236" spans="1:47" ht="15.75" customHeight="1" x14ac:dyDescent="0.25">
      <c r="A236" s="1"/>
      <c r="B236" s="1"/>
      <c r="C236" s="164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</row>
    <row r="237" spans="1:47" ht="15.75" customHeight="1" x14ac:dyDescent="0.25">
      <c r="A237" s="1"/>
      <c r="B237" s="1"/>
      <c r="C237" s="164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</row>
    <row r="238" spans="1:47" ht="15.75" customHeight="1" x14ac:dyDescent="0.25">
      <c r="A238" s="1"/>
      <c r="B238" s="1"/>
      <c r="C238" s="164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</row>
    <row r="239" spans="1:47" ht="15.75" customHeight="1" x14ac:dyDescent="0.25">
      <c r="A239" s="1"/>
      <c r="B239" s="1"/>
      <c r="C239" s="164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</row>
    <row r="240" spans="1:47" ht="15.75" customHeight="1" x14ac:dyDescent="0.25">
      <c r="A240" s="1"/>
      <c r="B240" s="1"/>
      <c r="C240" s="164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</row>
    <row r="241" spans="1:47" ht="15.75" customHeight="1" x14ac:dyDescent="0.25">
      <c r="A241" s="1"/>
      <c r="B241" s="1"/>
      <c r="C241" s="164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</row>
    <row r="242" spans="1:47" ht="15.75" customHeight="1" x14ac:dyDescent="0.25">
      <c r="A242" s="1"/>
      <c r="B242" s="1"/>
      <c r="C242" s="164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</row>
    <row r="243" spans="1:47" ht="15.75" customHeight="1" x14ac:dyDescent="0.25">
      <c r="A243" s="1"/>
      <c r="B243" s="1"/>
      <c r="C243" s="164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</row>
    <row r="244" spans="1:47" ht="15.75" customHeight="1" x14ac:dyDescent="0.25">
      <c r="A244" s="1"/>
      <c r="B244" s="1"/>
      <c r="C244" s="164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</row>
    <row r="245" spans="1:47" ht="15.75" customHeight="1" x14ac:dyDescent="0.25">
      <c r="A245" s="1"/>
      <c r="B245" s="1"/>
      <c r="C245" s="164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</row>
    <row r="246" spans="1:47" ht="15.75" customHeight="1" x14ac:dyDescent="0.25">
      <c r="A246" s="1"/>
      <c r="B246" s="1"/>
      <c r="C246" s="164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</row>
    <row r="247" spans="1:47" ht="15.75" customHeight="1" x14ac:dyDescent="0.25">
      <c r="A247" s="1"/>
      <c r="B247" s="1"/>
      <c r="C247" s="164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</row>
    <row r="248" spans="1:47" ht="15.75" customHeight="1" x14ac:dyDescent="0.25">
      <c r="A248" s="1"/>
      <c r="B248" s="1"/>
      <c r="C248" s="164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</row>
    <row r="249" spans="1:47" ht="15.75" customHeight="1" x14ac:dyDescent="0.25">
      <c r="A249" s="1"/>
      <c r="B249" s="1"/>
      <c r="C249" s="164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</row>
    <row r="250" spans="1:47" ht="15.75" customHeight="1" x14ac:dyDescent="0.25">
      <c r="A250" s="1"/>
      <c r="B250" s="1"/>
      <c r="C250" s="164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</row>
    <row r="251" spans="1:47" ht="15.75" customHeight="1" x14ac:dyDescent="0.25">
      <c r="A251" s="1"/>
      <c r="B251" s="1"/>
      <c r="C251" s="164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</row>
    <row r="252" spans="1:47" ht="15.75" customHeight="1" x14ac:dyDescent="0.25">
      <c r="A252" s="1"/>
      <c r="B252" s="1"/>
      <c r="C252" s="164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</row>
    <row r="253" spans="1:47" ht="15.75" customHeight="1" x14ac:dyDescent="0.25">
      <c r="A253" s="1"/>
      <c r="B253" s="1"/>
      <c r="C253" s="164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</row>
    <row r="254" spans="1:47" ht="15.75" customHeight="1" x14ac:dyDescent="0.25">
      <c r="A254" s="1"/>
      <c r="B254" s="1"/>
      <c r="C254" s="164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</row>
    <row r="255" spans="1:47" ht="15.75" customHeight="1" x14ac:dyDescent="0.25">
      <c r="A255" s="1"/>
      <c r="B255" s="1"/>
      <c r="C255" s="164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</row>
    <row r="256" spans="1:47" ht="15.75" customHeight="1" x14ac:dyDescent="0.25">
      <c r="A256" s="1"/>
      <c r="B256" s="1"/>
      <c r="C256" s="164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</row>
    <row r="257" spans="1:47" ht="15.75" customHeight="1" x14ac:dyDescent="0.25">
      <c r="A257" s="1"/>
      <c r="B257" s="1"/>
      <c r="C257" s="164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</row>
    <row r="258" spans="1:47" ht="15.75" customHeight="1" x14ac:dyDescent="0.25">
      <c r="A258" s="1"/>
      <c r="B258" s="1"/>
      <c r="C258" s="164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</row>
    <row r="259" spans="1:47" ht="15.75" customHeight="1" x14ac:dyDescent="0.25">
      <c r="A259" s="1"/>
      <c r="B259" s="1"/>
      <c r="C259" s="164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</row>
    <row r="260" spans="1:47" ht="15.75" customHeight="1" x14ac:dyDescent="0.25">
      <c r="A260" s="1"/>
      <c r="B260" s="1"/>
      <c r="C260" s="164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</row>
    <row r="261" spans="1:47" ht="15.75" customHeight="1" x14ac:dyDescent="0.25">
      <c r="A261" s="1"/>
      <c r="B261" s="1"/>
      <c r="C261" s="164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</row>
    <row r="262" spans="1:47" ht="15.75" customHeight="1" x14ac:dyDescent="0.25">
      <c r="A262" s="1"/>
      <c r="B262" s="1"/>
      <c r="C262" s="164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</row>
    <row r="263" spans="1:47" ht="15.75" customHeight="1" x14ac:dyDescent="0.25">
      <c r="A263" s="1"/>
      <c r="B263" s="1"/>
      <c r="C263" s="164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</row>
    <row r="264" spans="1:47" ht="15.75" customHeight="1" x14ac:dyDescent="0.25">
      <c r="A264" s="1"/>
      <c r="B264" s="1"/>
      <c r="C264" s="164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</row>
    <row r="265" spans="1:47" ht="15.75" customHeight="1" x14ac:dyDescent="0.25">
      <c r="A265" s="1"/>
      <c r="B265" s="1"/>
      <c r="C265" s="164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</row>
    <row r="266" spans="1:47" ht="15.75" customHeight="1" x14ac:dyDescent="0.25">
      <c r="A266" s="1"/>
      <c r="B266" s="1"/>
      <c r="C266" s="164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</row>
    <row r="267" spans="1:47" ht="15.75" customHeight="1" x14ac:dyDescent="0.25">
      <c r="A267" s="1"/>
      <c r="B267" s="1"/>
      <c r="C267" s="164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</row>
    <row r="268" spans="1:47" ht="15.75" customHeight="1" x14ac:dyDescent="0.25">
      <c r="A268" s="1"/>
      <c r="B268" s="1"/>
      <c r="C268" s="164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</row>
    <row r="269" spans="1:47" ht="15.75" customHeight="1" x14ac:dyDescent="0.25">
      <c r="A269" s="1"/>
      <c r="B269" s="1"/>
      <c r="C269" s="164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</row>
    <row r="270" spans="1:47" ht="15.75" customHeight="1" x14ac:dyDescent="0.25">
      <c r="A270" s="1"/>
      <c r="B270" s="1"/>
      <c r="C270" s="164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</row>
    <row r="271" spans="1:47" ht="15.75" customHeight="1" x14ac:dyDescent="0.25">
      <c r="A271" s="1"/>
      <c r="B271" s="1"/>
      <c r="C271" s="164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</row>
    <row r="272" spans="1:47" ht="15.75" customHeight="1" x14ac:dyDescent="0.25">
      <c r="A272" s="1"/>
      <c r="B272" s="1"/>
      <c r="C272" s="164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</row>
    <row r="273" spans="1:47" ht="15.75" customHeight="1" x14ac:dyDescent="0.25">
      <c r="A273" s="1"/>
      <c r="B273" s="1"/>
      <c r="C273" s="164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</row>
    <row r="274" spans="1:47" ht="15.75" customHeight="1" x14ac:dyDescent="0.25">
      <c r="A274" s="1"/>
      <c r="B274" s="1"/>
      <c r="C274" s="164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</row>
    <row r="275" spans="1:47" ht="15.75" customHeight="1" x14ac:dyDescent="0.25">
      <c r="A275" s="1"/>
      <c r="B275" s="1"/>
      <c r="C275" s="164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</row>
    <row r="276" spans="1:47" ht="15.75" customHeight="1" x14ac:dyDescent="0.25">
      <c r="A276" s="1"/>
      <c r="B276" s="1"/>
      <c r="C276" s="164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</row>
    <row r="277" spans="1:47" ht="15.75" customHeight="1" x14ac:dyDescent="0.25">
      <c r="A277" s="1"/>
      <c r="B277" s="1"/>
      <c r="C277" s="164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</row>
    <row r="278" spans="1:47" ht="15.75" customHeight="1" x14ac:dyDescent="0.25">
      <c r="A278" s="1"/>
      <c r="B278" s="1"/>
      <c r="C278" s="164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</row>
    <row r="279" spans="1:47" ht="15.75" customHeight="1" x14ac:dyDescent="0.25">
      <c r="A279" s="1"/>
      <c r="B279" s="1"/>
      <c r="C279" s="164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</row>
    <row r="280" spans="1:47" ht="15.75" customHeight="1" x14ac:dyDescent="0.25">
      <c r="A280" s="1"/>
      <c r="B280" s="1"/>
      <c r="C280" s="164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</row>
    <row r="281" spans="1:47" ht="15.75" customHeight="1" x14ac:dyDescent="0.25">
      <c r="A281" s="1"/>
      <c r="B281" s="1"/>
      <c r="C281" s="164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</row>
    <row r="282" spans="1:47" ht="15.75" customHeight="1" x14ac:dyDescent="0.25">
      <c r="A282" s="1"/>
      <c r="B282" s="1"/>
      <c r="C282" s="164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</row>
    <row r="283" spans="1:47" ht="15.75" customHeight="1" x14ac:dyDescent="0.25">
      <c r="A283" s="1"/>
      <c r="B283" s="1"/>
      <c r="C283" s="164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</row>
    <row r="284" spans="1:47" ht="15.75" customHeight="1" x14ac:dyDescent="0.25">
      <c r="A284" s="1"/>
      <c r="B284" s="1"/>
      <c r="C284" s="164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</row>
    <row r="285" spans="1:47" ht="15.75" customHeight="1" x14ac:dyDescent="0.25">
      <c r="A285" s="1"/>
      <c r="B285" s="1"/>
      <c r="C285" s="164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</row>
    <row r="286" spans="1:47" ht="15.75" customHeight="1" x14ac:dyDescent="0.25">
      <c r="A286" s="1"/>
      <c r="B286" s="1"/>
      <c r="C286" s="164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</row>
    <row r="287" spans="1:47" ht="15.75" customHeight="1" x14ac:dyDescent="0.25">
      <c r="A287" s="1"/>
      <c r="B287" s="1"/>
      <c r="C287" s="164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</row>
    <row r="288" spans="1:47" ht="15.75" customHeight="1" x14ac:dyDescent="0.25">
      <c r="A288" s="1"/>
      <c r="B288" s="1"/>
      <c r="C288" s="164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</row>
    <row r="289" spans="1:47" ht="15.75" customHeight="1" x14ac:dyDescent="0.25">
      <c r="A289" s="1"/>
      <c r="B289" s="1"/>
      <c r="C289" s="164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</row>
    <row r="290" spans="1:47" ht="15.75" customHeight="1" x14ac:dyDescent="0.25">
      <c r="A290" s="1"/>
      <c r="B290" s="1"/>
      <c r="C290" s="164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</row>
    <row r="291" spans="1:47" ht="15.75" customHeight="1" x14ac:dyDescent="0.25">
      <c r="A291" s="1"/>
      <c r="B291" s="1"/>
      <c r="C291" s="164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</row>
    <row r="292" spans="1:47" ht="15.75" customHeight="1" x14ac:dyDescent="0.25">
      <c r="A292" s="1"/>
      <c r="B292" s="1"/>
      <c r="C292" s="164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</row>
    <row r="293" spans="1:47" ht="15.75" customHeight="1" x14ac:dyDescent="0.25">
      <c r="A293" s="1"/>
      <c r="B293" s="1"/>
      <c r="C293" s="164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</row>
    <row r="294" spans="1:47" ht="15.75" customHeight="1" x14ac:dyDescent="0.25">
      <c r="A294" s="1"/>
      <c r="B294" s="1"/>
      <c r="C294" s="164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</row>
    <row r="295" spans="1:47" ht="15.75" customHeight="1" x14ac:dyDescent="0.25">
      <c r="A295" s="1"/>
      <c r="B295" s="1"/>
      <c r="C295" s="164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</row>
    <row r="296" spans="1:47" ht="15.75" customHeight="1" x14ac:dyDescent="0.25">
      <c r="A296" s="1"/>
      <c r="B296" s="1"/>
      <c r="C296" s="164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</row>
    <row r="297" spans="1:47" ht="15.75" customHeight="1" x14ac:dyDescent="0.25">
      <c r="A297" s="1"/>
      <c r="B297" s="1"/>
      <c r="C297" s="164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</row>
    <row r="298" spans="1:47" ht="15.75" customHeight="1" x14ac:dyDescent="0.25">
      <c r="A298" s="1"/>
      <c r="B298" s="1"/>
      <c r="C298" s="164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</row>
    <row r="299" spans="1:47" ht="15.75" customHeight="1" x14ac:dyDescent="0.25">
      <c r="A299" s="1"/>
      <c r="B299" s="1"/>
      <c r="C299" s="164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</row>
    <row r="300" spans="1:47" ht="15.75" customHeight="1" x14ac:dyDescent="0.25">
      <c r="A300" s="1"/>
      <c r="B300" s="1"/>
      <c r="C300" s="164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</row>
    <row r="301" spans="1:47" ht="15.75" customHeight="1" x14ac:dyDescent="0.25">
      <c r="A301" s="1"/>
      <c r="B301" s="1"/>
      <c r="C301" s="164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</row>
    <row r="302" spans="1:47" ht="15.75" customHeight="1" x14ac:dyDescent="0.25">
      <c r="A302" s="1"/>
      <c r="B302" s="1"/>
      <c r="C302" s="164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</row>
    <row r="303" spans="1:47" ht="15.75" customHeight="1" x14ac:dyDescent="0.25">
      <c r="A303" s="1"/>
      <c r="B303" s="1"/>
      <c r="C303" s="164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</row>
    <row r="304" spans="1:47" ht="15.75" customHeight="1" x14ac:dyDescent="0.25">
      <c r="A304" s="1"/>
      <c r="B304" s="1"/>
      <c r="C304" s="164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</row>
    <row r="305" spans="1:47" ht="15.75" customHeight="1" x14ac:dyDescent="0.25">
      <c r="A305" s="1"/>
      <c r="B305" s="1"/>
      <c r="C305" s="164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</row>
    <row r="306" spans="1:47" ht="15.75" customHeight="1" x14ac:dyDescent="0.25">
      <c r="A306" s="1"/>
      <c r="B306" s="1"/>
      <c r="C306" s="164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</row>
    <row r="307" spans="1:47" ht="15.75" customHeight="1" x14ac:dyDescent="0.25">
      <c r="A307" s="1"/>
      <c r="B307" s="1"/>
      <c r="C307" s="164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</row>
    <row r="308" spans="1:47" ht="15.75" customHeight="1" x14ac:dyDescent="0.25">
      <c r="A308" s="1"/>
      <c r="B308" s="1"/>
      <c r="C308" s="164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</row>
    <row r="309" spans="1:47" ht="15.75" customHeight="1" x14ac:dyDescent="0.25">
      <c r="A309" s="1"/>
      <c r="B309" s="1"/>
      <c r="C309" s="164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</row>
    <row r="310" spans="1:47" ht="15.75" customHeight="1" x14ac:dyDescent="0.25">
      <c r="A310" s="1"/>
      <c r="B310" s="1"/>
      <c r="C310" s="164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</row>
    <row r="311" spans="1:47" ht="15.75" customHeight="1" x14ac:dyDescent="0.25">
      <c r="A311" s="1"/>
      <c r="B311" s="1"/>
      <c r="C311" s="164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</row>
    <row r="312" spans="1:47" ht="15.75" customHeight="1" x14ac:dyDescent="0.25">
      <c r="A312" s="1"/>
      <c r="B312" s="1"/>
      <c r="C312" s="164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</row>
    <row r="313" spans="1:47" ht="15.75" customHeight="1" x14ac:dyDescent="0.25">
      <c r="A313" s="1"/>
      <c r="B313" s="1"/>
      <c r="C313" s="164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</row>
    <row r="314" spans="1:47" ht="15.75" customHeight="1" x14ac:dyDescent="0.25">
      <c r="A314" s="1"/>
      <c r="B314" s="1"/>
      <c r="C314" s="164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</row>
    <row r="315" spans="1:47" ht="15.75" customHeight="1" x14ac:dyDescent="0.25">
      <c r="A315" s="1"/>
      <c r="B315" s="1"/>
      <c r="C315" s="164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</row>
    <row r="316" spans="1:47" ht="15.75" customHeight="1" x14ac:dyDescent="0.25">
      <c r="A316" s="1"/>
      <c r="B316" s="1"/>
      <c r="C316" s="164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</row>
    <row r="317" spans="1:47" ht="15.75" customHeight="1" x14ac:dyDescent="0.25">
      <c r="A317" s="1"/>
      <c r="B317" s="1"/>
      <c r="C317" s="164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</row>
    <row r="318" spans="1:47" ht="15.75" customHeight="1" x14ac:dyDescent="0.25">
      <c r="A318" s="1"/>
      <c r="B318" s="1"/>
      <c r="C318" s="164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</row>
    <row r="319" spans="1:47" ht="15.75" customHeight="1" x14ac:dyDescent="0.25">
      <c r="A319" s="1"/>
      <c r="B319" s="1"/>
      <c r="C319" s="164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</row>
    <row r="320" spans="1:47" ht="15.75" customHeight="1" x14ac:dyDescent="0.25">
      <c r="A320" s="1"/>
      <c r="B320" s="1"/>
      <c r="C320" s="164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</row>
    <row r="321" spans="1:47" ht="15.75" customHeight="1" x14ac:dyDescent="0.25">
      <c r="A321" s="1"/>
      <c r="B321" s="1"/>
      <c r="C321" s="164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</row>
    <row r="322" spans="1:47" ht="15.75" customHeight="1" x14ac:dyDescent="0.25">
      <c r="A322" s="1"/>
      <c r="B322" s="1"/>
      <c r="C322" s="164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</row>
    <row r="323" spans="1:47" ht="15.75" customHeight="1" x14ac:dyDescent="0.25">
      <c r="A323" s="1"/>
      <c r="B323" s="1"/>
      <c r="C323" s="164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</row>
    <row r="324" spans="1:47" ht="15.75" customHeight="1" x14ac:dyDescent="0.25">
      <c r="A324" s="1"/>
      <c r="B324" s="1"/>
      <c r="C324" s="164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</row>
    <row r="325" spans="1:47" ht="15.75" customHeight="1" x14ac:dyDescent="0.25">
      <c r="A325" s="1"/>
      <c r="B325" s="1"/>
      <c r="C325" s="164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</row>
    <row r="326" spans="1:47" ht="15.75" customHeight="1" x14ac:dyDescent="0.25">
      <c r="A326" s="1"/>
      <c r="B326" s="1"/>
      <c r="C326" s="164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</row>
    <row r="327" spans="1:47" ht="15.75" customHeight="1" x14ac:dyDescent="0.25">
      <c r="A327" s="1"/>
      <c r="B327" s="1"/>
      <c r="C327" s="164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</row>
    <row r="328" spans="1:47" ht="15.75" customHeight="1" x14ac:dyDescent="0.25">
      <c r="A328" s="1"/>
      <c r="B328" s="1"/>
      <c r="C328" s="164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</row>
    <row r="329" spans="1:47" ht="15.75" customHeight="1" x14ac:dyDescent="0.25">
      <c r="A329" s="1"/>
      <c r="B329" s="1"/>
      <c r="C329" s="164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</row>
    <row r="330" spans="1:47" ht="15.75" customHeight="1" x14ac:dyDescent="0.25">
      <c r="A330" s="1"/>
      <c r="B330" s="1"/>
      <c r="C330" s="164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</row>
    <row r="331" spans="1:47" ht="15.75" customHeight="1" x14ac:dyDescent="0.25">
      <c r="A331" s="1"/>
      <c r="B331" s="1"/>
      <c r="C331" s="164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</row>
    <row r="332" spans="1:47" ht="15.75" customHeight="1" x14ac:dyDescent="0.25">
      <c r="A332" s="1"/>
      <c r="B332" s="1"/>
      <c r="C332" s="164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</row>
    <row r="333" spans="1:47" ht="15.75" customHeight="1" x14ac:dyDescent="0.25">
      <c r="A333" s="1"/>
      <c r="B333" s="1"/>
      <c r="C333" s="164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</row>
    <row r="334" spans="1:47" ht="15.75" customHeight="1" x14ac:dyDescent="0.25">
      <c r="A334" s="1"/>
      <c r="B334" s="1"/>
      <c r="C334" s="164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</row>
    <row r="335" spans="1:47" ht="15.75" customHeight="1" x14ac:dyDescent="0.25">
      <c r="A335" s="1"/>
      <c r="B335" s="1"/>
      <c r="C335" s="164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</row>
    <row r="336" spans="1:47" ht="15.75" customHeight="1" x14ac:dyDescent="0.25">
      <c r="A336" s="1"/>
      <c r="B336" s="1"/>
      <c r="C336" s="164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</row>
    <row r="337" spans="1:47" ht="15.75" customHeight="1" x14ac:dyDescent="0.25">
      <c r="A337" s="1"/>
      <c r="B337" s="1"/>
      <c r="C337" s="164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</row>
    <row r="338" spans="1:47" ht="15.75" customHeight="1" x14ac:dyDescent="0.25">
      <c r="A338" s="1"/>
      <c r="B338" s="1"/>
      <c r="C338" s="164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</row>
    <row r="339" spans="1:47" ht="15.75" customHeight="1" x14ac:dyDescent="0.25">
      <c r="A339" s="1"/>
      <c r="B339" s="1"/>
      <c r="C339" s="164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</row>
    <row r="340" spans="1:47" ht="15.75" customHeight="1" x14ac:dyDescent="0.25">
      <c r="A340" s="1"/>
      <c r="B340" s="1"/>
      <c r="C340" s="164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</row>
    <row r="341" spans="1:47" ht="15.75" customHeight="1" x14ac:dyDescent="0.25">
      <c r="A341" s="1"/>
      <c r="B341" s="1"/>
      <c r="C341" s="164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</row>
    <row r="342" spans="1:47" ht="15.75" customHeight="1" x14ac:dyDescent="0.25">
      <c r="A342" s="1"/>
      <c r="B342" s="1"/>
      <c r="C342" s="164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</row>
    <row r="343" spans="1:47" ht="15.75" customHeight="1" x14ac:dyDescent="0.25">
      <c r="A343" s="1"/>
      <c r="B343" s="1"/>
      <c r="C343" s="164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</row>
    <row r="344" spans="1:47" ht="15.75" customHeight="1" x14ac:dyDescent="0.25">
      <c r="A344" s="1"/>
      <c r="B344" s="1"/>
      <c r="C344" s="164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</row>
    <row r="345" spans="1:47" ht="15.75" customHeight="1" x14ac:dyDescent="0.25">
      <c r="A345" s="1"/>
      <c r="B345" s="1"/>
      <c r="C345" s="164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</row>
    <row r="346" spans="1:47" ht="15.75" customHeight="1" x14ac:dyDescent="0.25">
      <c r="A346" s="1"/>
      <c r="B346" s="1"/>
      <c r="C346" s="164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</row>
    <row r="347" spans="1:47" ht="15.75" customHeight="1" x14ac:dyDescent="0.25">
      <c r="A347" s="1"/>
      <c r="B347" s="1"/>
      <c r="C347" s="164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</row>
    <row r="348" spans="1:47" ht="15.75" customHeight="1" x14ac:dyDescent="0.25">
      <c r="A348" s="1"/>
      <c r="B348" s="1"/>
      <c r="C348" s="164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</row>
    <row r="349" spans="1:47" ht="15.75" customHeight="1" x14ac:dyDescent="0.25">
      <c r="A349" s="1"/>
      <c r="B349" s="1"/>
      <c r="C349" s="164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</row>
    <row r="350" spans="1:47" ht="15.75" customHeight="1" x14ac:dyDescent="0.25">
      <c r="A350" s="1"/>
      <c r="B350" s="1"/>
      <c r="C350" s="164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</row>
    <row r="351" spans="1:47" ht="15.75" customHeight="1" x14ac:dyDescent="0.25">
      <c r="A351" s="1"/>
      <c r="B351" s="1"/>
      <c r="C351" s="164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</row>
    <row r="352" spans="1:47" ht="15.75" customHeight="1" x14ac:dyDescent="0.25">
      <c r="A352" s="1"/>
      <c r="B352" s="1"/>
      <c r="C352" s="164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</row>
    <row r="353" spans="1:47" ht="15.75" customHeight="1" x14ac:dyDescent="0.25">
      <c r="A353" s="1"/>
      <c r="B353" s="1"/>
      <c r="C353" s="164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</row>
    <row r="354" spans="1:47" ht="15.75" customHeight="1" x14ac:dyDescent="0.25">
      <c r="A354" s="1"/>
      <c r="B354" s="1"/>
      <c r="C354" s="164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</row>
    <row r="355" spans="1:47" ht="15.75" customHeight="1" x14ac:dyDescent="0.25">
      <c r="A355" s="1"/>
      <c r="B355" s="1"/>
      <c r="C355" s="164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</row>
    <row r="356" spans="1:47" ht="15.75" customHeight="1" x14ac:dyDescent="0.25">
      <c r="A356" s="1"/>
      <c r="B356" s="1"/>
      <c r="C356" s="164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</row>
    <row r="357" spans="1:47" ht="15.75" customHeight="1" x14ac:dyDescent="0.25">
      <c r="A357" s="1"/>
      <c r="B357" s="1"/>
      <c r="C357" s="164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</row>
    <row r="358" spans="1:47" ht="15.75" customHeight="1" x14ac:dyDescent="0.25">
      <c r="A358" s="1"/>
      <c r="B358" s="1"/>
      <c r="C358" s="164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</row>
    <row r="359" spans="1:47" ht="15.75" customHeight="1" x14ac:dyDescent="0.25">
      <c r="A359" s="1"/>
      <c r="B359" s="1"/>
      <c r="C359" s="164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</row>
    <row r="360" spans="1:47" ht="15.75" customHeight="1" x14ac:dyDescent="0.25">
      <c r="A360" s="1"/>
      <c r="B360" s="1"/>
      <c r="C360" s="164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</row>
    <row r="361" spans="1:47" ht="15.75" customHeight="1" x14ac:dyDescent="0.25">
      <c r="A361" s="1"/>
      <c r="B361" s="1"/>
      <c r="C361" s="164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</row>
    <row r="362" spans="1:47" ht="15.75" customHeight="1" x14ac:dyDescent="0.25">
      <c r="A362" s="1"/>
      <c r="B362" s="1"/>
      <c r="C362" s="164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</row>
    <row r="363" spans="1:47" ht="15.75" customHeight="1" x14ac:dyDescent="0.25">
      <c r="A363" s="1"/>
      <c r="B363" s="1"/>
      <c r="C363" s="164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</row>
    <row r="364" spans="1:47" ht="15.75" customHeight="1" x14ac:dyDescent="0.25">
      <c r="A364" s="1"/>
      <c r="B364" s="1"/>
      <c r="C364" s="164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</row>
    <row r="365" spans="1:47" ht="15.75" customHeight="1" x14ac:dyDescent="0.25">
      <c r="A365" s="1"/>
      <c r="B365" s="1"/>
      <c r="C365" s="164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</row>
    <row r="366" spans="1:47" ht="15.75" customHeight="1" x14ac:dyDescent="0.25">
      <c r="A366" s="1"/>
      <c r="B366" s="1"/>
      <c r="C366" s="164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</row>
    <row r="367" spans="1:47" ht="15.75" customHeight="1" x14ac:dyDescent="0.25">
      <c r="A367" s="1"/>
      <c r="B367" s="1"/>
      <c r="C367" s="164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</row>
    <row r="368" spans="1:47" ht="15.75" customHeight="1" x14ac:dyDescent="0.25">
      <c r="A368" s="1"/>
      <c r="B368" s="1"/>
      <c r="C368" s="164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</row>
    <row r="369" spans="1:47" ht="15.75" customHeight="1" x14ac:dyDescent="0.25">
      <c r="A369" s="1"/>
      <c r="B369" s="1"/>
      <c r="C369" s="164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</row>
    <row r="370" spans="1:47" ht="15.75" customHeight="1" x14ac:dyDescent="0.25">
      <c r="A370" s="1"/>
      <c r="B370" s="1"/>
      <c r="C370" s="164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</row>
    <row r="371" spans="1:47" ht="15.75" customHeight="1" x14ac:dyDescent="0.25">
      <c r="A371" s="1"/>
      <c r="B371" s="1"/>
      <c r="C371" s="164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</row>
    <row r="372" spans="1:47" ht="15.75" customHeight="1" x14ac:dyDescent="0.25">
      <c r="A372" s="1"/>
      <c r="B372" s="1"/>
      <c r="C372" s="164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</row>
    <row r="373" spans="1:47" ht="15.75" customHeight="1" x14ac:dyDescent="0.25">
      <c r="A373" s="1"/>
      <c r="B373" s="1"/>
      <c r="C373" s="164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</row>
    <row r="374" spans="1:47" ht="15.75" customHeight="1" x14ac:dyDescent="0.25">
      <c r="A374" s="1"/>
      <c r="B374" s="1"/>
      <c r="C374" s="164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</row>
    <row r="375" spans="1:47" ht="15.75" customHeight="1" x14ac:dyDescent="0.25">
      <c r="A375" s="1"/>
      <c r="B375" s="1"/>
      <c r="C375" s="164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</row>
    <row r="376" spans="1:47" ht="15.75" customHeight="1" x14ac:dyDescent="0.25">
      <c r="A376" s="1"/>
      <c r="B376" s="1"/>
      <c r="C376" s="164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</row>
    <row r="377" spans="1:47" ht="15.75" customHeight="1" x14ac:dyDescent="0.25">
      <c r="A377" s="1"/>
      <c r="B377" s="1"/>
      <c r="C377" s="164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</row>
    <row r="378" spans="1:47" ht="15.75" customHeight="1" x14ac:dyDescent="0.25">
      <c r="A378" s="1"/>
      <c r="B378" s="1"/>
      <c r="C378" s="164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</row>
    <row r="379" spans="1:47" ht="15.75" customHeight="1" x14ac:dyDescent="0.25">
      <c r="A379" s="1"/>
      <c r="B379" s="1"/>
      <c r="C379" s="164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</row>
    <row r="380" spans="1:47" ht="15.75" customHeight="1" x14ac:dyDescent="0.25">
      <c r="A380" s="1"/>
      <c r="B380" s="1"/>
      <c r="C380" s="164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</row>
    <row r="381" spans="1:47" ht="15.75" customHeight="1" x14ac:dyDescent="0.25">
      <c r="A381" s="1"/>
      <c r="B381" s="1"/>
      <c r="C381" s="164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</row>
    <row r="382" spans="1:47" ht="15.75" customHeight="1" x14ac:dyDescent="0.25">
      <c r="A382" s="1"/>
      <c r="B382" s="1"/>
      <c r="C382" s="164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</row>
    <row r="383" spans="1:47" ht="15.75" customHeight="1" x14ac:dyDescent="0.25">
      <c r="A383" s="1"/>
      <c r="B383" s="1"/>
      <c r="C383" s="164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</row>
    <row r="384" spans="1:47" ht="15.75" customHeight="1" x14ac:dyDescent="0.25">
      <c r="A384" s="1"/>
      <c r="B384" s="1"/>
      <c r="C384" s="164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</row>
    <row r="385" spans="1:47" ht="15.75" customHeight="1" x14ac:dyDescent="0.25">
      <c r="A385" s="1"/>
      <c r="B385" s="1"/>
      <c r="C385" s="164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</row>
    <row r="386" spans="1:47" ht="15.75" customHeight="1" x14ac:dyDescent="0.25">
      <c r="A386" s="1"/>
      <c r="B386" s="1"/>
      <c r="C386" s="164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</row>
    <row r="387" spans="1:47" ht="15.75" customHeight="1" x14ac:dyDescent="0.25">
      <c r="A387" s="1"/>
      <c r="B387" s="1"/>
      <c r="C387" s="164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</row>
    <row r="388" spans="1:47" ht="15.75" customHeight="1" x14ac:dyDescent="0.25">
      <c r="A388" s="1"/>
      <c r="B388" s="1"/>
      <c r="C388" s="164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</row>
    <row r="389" spans="1:47" ht="15.75" customHeight="1" x14ac:dyDescent="0.25">
      <c r="A389" s="1"/>
      <c r="B389" s="1"/>
      <c r="C389" s="164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</row>
    <row r="390" spans="1:47" ht="15.75" customHeight="1" x14ac:dyDescent="0.25">
      <c r="A390" s="1"/>
      <c r="B390" s="1"/>
      <c r="C390" s="164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</row>
    <row r="391" spans="1:47" ht="15.75" customHeight="1" x14ac:dyDescent="0.25">
      <c r="A391" s="1"/>
      <c r="B391" s="1"/>
      <c r="C391" s="164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</row>
    <row r="392" spans="1:47" ht="15.75" customHeight="1" x14ac:dyDescent="0.25">
      <c r="A392" s="1"/>
      <c r="B392" s="1"/>
      <c r="C392" s="164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</row>
    <row r="393" spans="1:47" ht="15.75" customHeight="1" x14ac:dyDescent="0.25">
      <c r="A393" s="1"/>
      <c r="B393" s="1"/>
      <c r="C393" s="164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</row>
    <row r="394" spans="1:47" ht="15.75" customHeight="1" x14ac:dyDescent="0.25">
      <c r="A394" s="1"/>
      <c r="B394" s="1"/>
      <c r="C394" s="164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</row>
    <row r="395" spans="1:47" ht="15.75" customHeight="1" x14ac:dyDescent="0.25">
      <c r="A395" s="1"/>
      <c r="B395" s="1"/>
      <c r="C395" s="164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</row>
    <row r="396" spans="1:47" ht="15.75" customHeight="1" x14ac:dyDescent="0.25">
      <c r="A396" s="1"/>
      <c r="B396" s="1"/>
      <c r="C396" s="164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</row>
    <row r="397" spans="1:47" ht="15.75" customHeight="1" x14ac:dyDescent="0.25">
      <c r="A397" s="1"/>
      <c r="B397" s="1"/>
      <c r="C397" s="164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</row>
    <row r="398" spans="1:47" ht="15.75" customHeight="1" x14ac:dyDescent="0.25">
      <c r="A398" s="1"/>
      <c r="B398" s="1"/>
      <c r="C398" s="164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</row>
    <row r="399" spans="1:47" ht="15.75" customHeight="1" x14ac:dyDescent="0.25">
      <c r="A399" s="1"/>
      <c r="B399" s="1"/>
      <c r="C399" s="164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</row>
    <row r="400" spans="1:47" ht="15.75" customHeight="1" x14ac:dyDescent="0.25">
      <c r="A400" s="1"/>
      <c r="B400" s="1"/>
      <c r="C400" s="164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</row>
    <row r="401" spans="1:47" ht="15.75" customHeight="1" x14ac:dyDescent="0.25">
      <c r="A401" s="1"/>
      <c r="B401" s="1"/>
      <c r="C401" s="164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</row>
    <row r="402" spans="1:47" ht="15.75" customHeight="1" x14ac:dyDescent="0.25">
      <c r="A402" s="1"/>
      <c r="B402" s="1"/>
      <c r="C402" s="164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</row>
    <row r="403" spans="1:47" ht="15.75" customHeight="1" x14ac:dyDescent="0.25">
      <c r="A403" s="1"/>
      <c r="B403" s="1"/>
      <c r="C403" s="164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</row>
    <row r="404" spans="1:47" ht="15.75" customHeight="1" x14ac:dyDescent="0.25">
      <c r="A404" s="1"/>
      <c r="B404" s="1"/>
      <c r="C404" s="164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</row>
    <row r="405" spans="1:47" ht="15.75" customHeight="1" x14ac:dyDescent="0.25">
      <c r="A405" s="1"/>
      <c r="B405" s="1"/>
      <c r="C405" s="164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</row>
    <row r="406" spans="1:47" ht="15.75" customHeight="1" x14ac:dyDescent="0.25">
      <c r="A406" s="1"/>
      <c r="B406" s="1"/>
      <c r="C406" s="164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</row>
    <row r="407" spans="1:47" ht="15.75" customHeight="1" x14ac:dyDescent="0.25">
      <c r="A407" s="1"/>
      <c r="B407" s="1"/>
      <c r="C407" s="164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</row>
    <row r="408" spans="1:47" ht="15.75" customHeight="1" x14ac:dyDescent="0.25">
      <c r="A408" s="1"/>
      <c r="B408" s="1"/>
      <c r="C408" s="164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</row>
    <row r="409" spans="1:47" ht="15.75" customHeight="1" x14ac:dyDescent="0.25">
      <c r="A409" s="1"/>
      <c r="B409" s="1"/>
      <c r="C409" s="164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</row>
    <row r="410" spans="1:47" ht="15.75" customHeight="1" x14ac:dyDescent="0.25">
      <c r="A410" s="1"/>
      <c r="B410" s="1"/>
      <c r="C410" s="164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</row>
    <row r="411" spans="1:47" ht="15.75" customHeight="1" x14ac:dyDescent="0.25">
      <c r="A411" s="1"/>
      <c r="B411" s="1"/>
      <c r="C411" s="164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</row>
    <row r="412" spans="1:47" ht="15.75" customHeight="1" x14ac:dyDescent="0.25">
      <c r="A412" s="1"/>
      <c r="B412" s="1"/>
      <c r="C412" s="164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</row>
    <row r="413" spans="1:47" ht="15.75" customHeight="1" x14ac:dyDescent="0.25">
      <c r="A413" s="1"/>
      <c r="B413" s="1"/>
      <c r="C413" s="164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</row>
    <row r="414" spans="1:47" ht="15.75" customHeight="1" x14ac:dyDescent="0.25">
      <c r="A414" s="1"/>
      <c r="B414" s="1"/>
      <c r="C414" s="164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</row>
    <row r="415" spans="1:47" ht="15.75" customHeight="1" x14ac:dyDescent="0.25">
      <c r="A415" s="1"/>
      <c r="B415" s="1"/>
      <c r="C415" s="164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</row>
    <row r="416" spans="1:47" ht="15.75" customHeight="1" x14ac:dyDescent="0.25">
      <c r="A416" s="1"/>
      <c r="B416" s="1"/>
      <c r="C416" s="164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</row>
    <row r="417" spans="1:47" ht="15.75" customHeight="1" x14ac:dyDescent="0.25">
      <c r="A417" s="1"/>
      <c r="B417" s="1"/>
      <c r="C417" s="164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</row>
    <row r="418" spans="1:47" ht="15.75" customHeight="1" x14ac:dyDescent="0.25">
      <c r="A418" s="1"/>
      <c r="B418" s="1"/>
      <c r="C418" s="164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</row>
    <row r="419" spans="1:47" ht="15.75" customHeight="1" x14ac:dyDescent="0.25">
      <c r="A419" s="1"/>
      <c r="B419" s="1"/>
      <c r="C419" s="164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</row>
    <row r="420" spans="1:47" ht="15.75" customHeight="1" x14ac:dyDescent="0.25">
      <c r="A420" s="1"/>
      <c r="B420" s="1"/>
      <c r="C420" s="164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</row>
    <row r="421" spans="1:47" ht="15.75" customHeight="1" x14ac:dyDescent="0.25">
      <c r="A421" s="1"/>
      <c r="B421" s="1"/>
      <c r="C421" s="164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</row>
    <row r="422" spans="1:47" ht="15.75" customHeight="1" x14ac:dyDescent="0.25">
      <c r="A422" s="1"/>
      <c r="B422" s="1"/>
      <c r="C422" s="164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</row>
    <row r="423" spans="1:47" ht="15.75" customHeight="1" x14ac:dyDescent="0.25">
      <c r="A423" s="1"/>
      <c r="B423" s="1"/>
      <c r="C423" s="164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</row>
    <row r="424" spans="1:47" ht="15.75" customHeight="1" x14ac:dyDescent="0.25">
      <c r="A424" s="1"/>
      <c r="B424" s="1"/>
      <c r="C424" s="164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</row>
    <row r="425" spans="1:47" ht="15.75" customHeight="1" x14ac:dyDescent="0.25">
      <c r="A425" s="1"/>
      <c r="B425" s="1"/>
      <c r="C425" s="164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</row>
    <row r="426" spans="1:47" ht="15.75" customHeight="1" x14ac:dyDescent="0.25">
      <c r="A426" s="1"/>
      <c r="B426" s="1"/>
      <c r="C426" s="164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</row>
    <row r="427" spans="1:47" ht="15.75" customHeight="1" x14ac:dyDescent="0.25">
      <c r="A427" s="1"/>
      <c r="B427" s="1"/>
      <c r="C427" s="164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</row>
    <row r="428" spans="1:47" ht="15.75" customHeight="1" x14ac:dyDescent="0.25">
      <c r="A428" s="1"/>
      <c r="B428" s="1"/>
      <c r="C428" s="164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</row>
    <row r="429" spans="1:47" ht="15.75" customHeight="1" x14ac:dyDescent="0.25">
      <c r="A429" s="1"/>
      <c r="B429" s="1"/>
      <c r="C429" s="164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</row>
    <row r="430" spans="1:47" ht="15.75" customHeight="1" x14ac:dyDescent="0.25">
      <c r="A430" s="1"/>
      <c r="B430" s="1"/>
      <c r="C430" s="164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</row>
    <row r="431" spans="1:47" ht="15.75" customHeight="1" x14ac:dyDescent="0.25">
      <c r="A431" s="1"/>
      <c r="B431" s="1"/>
      <c r="C431" s="164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</row>
    <row r="432" spans="1:47" ht="15.75" customHeight="1" x14ac:dyDescent="0.25">
      <c r="A432" s="1"/>
      <c r="B432" s="1"/>
      <c r="C432" s="164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</row>
    <row r="433" spans="1:47" ht="15.75" customHeight="1" x14ac:dyDescent="0.25">
      <c r="A433" s="1"/>
      <c r="B433" s="1"/>
      <c r="C433" s="164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</row>
    <row r="434" spans="1:47" ht="15.75" customHeight="1" x14ac:dyDescent="0.25">
      <c r="A434" s="1"/>
      <c r="B434" s="1"/>
      <c r="C434" s="164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</row>
    <row r="435" spans="1:47" ht="15.75" customHeight="1" x14ac:dyDescent="0.25">
      <c r="A435" s="1"/>
      <c r="B435" s="1"/>
      <c r="C435" s="164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</row>
    <row r="436" spans="1:47" ht="15.75" customHeight="1" x14ac:dyDescent="0.25">
      <c r="A436" s="1"/>
      <c r="B436" s="1"/>
      <c r="C436" s="164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</row>
    <row r="437" spans="1:47" ht="15.75" customHeight="1" x14ac:dyDescent="0.25">
      <c r="A437" s="1"/>
      <c r="B437" s="1"/>
      <c r="C437" s="164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</row>
    <row r="438" spans="1:47" ht="15.75" customHeight="1" x14ac:dyDescent="0.25">
      <c r="A438" s="1"/>
      <c r="B438" s="1"/>
      <c r="C438" s="164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</row>
    <row r="439" spans="1:47" ht="15.75" customHeight="1" x14ac:dyDescent="0.25">
      <c r="A439" s="1"/>
      <c r="B439" s="1"/>
      <c r="C439" s="164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</row>
    <row r="440" spans="1:47" ht="15.75" customHeight="1" x14ac:dyDescent="0.25">
      <c r="A440" s="1"/>
      <c r="B440" s="1"/>
      <c r="C440" s="164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</row>
    <row r="441" spans="1:47" ht="15.75" customHeight="1" x14ac:dyDescent="0.25">
      <c r="A441" s="1"/>
      <c r="B441" s="1"/>
      <c r="C441" s="164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</row>
    <row r="442" spans="1:47" ht="15.75" customHeight="1" x14ac:dyDescent="0.25">
      <c r="A442" s="1"/>
      <c r="B442" s="1"/>
      <c r="C442" s="164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</row>
    <row r="443" spans="1:47" ht="15.75" customHeight="1" x14ac:dyDescent="0.25">
      <c r="A443" s="1"/>
      <c r="B443" s="1"/>
      <c r="C443" s="164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</row>
    <row r="444" spans="1:47" ht="15.75" customHeight="1" x14ac:dyDescent="0.25">
      <c r="A444" s="1"/>
      <c r="B444" s="1"/>
      <c r="C444" s="164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</row>
    <row r="445" spans="1:47" ht="15.75" customHeight="1" x14ac:dyDescent="0.25">
      <c r="A445" s="1"/>
      <c r="B445" s="1"/>
      <c r="C445" s="164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</row>
    <row r="446" spans="1:47" ht="15.75" customHeight="1" x14ac:dyDescent="0.25">
      <c r="A446" s="1"/>
      <c r="B446" s="1"/>
      <c r="C446" s="164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</row>
    <row r="447" spans="1:47" ht="15.75" customHeight="1" x14ac:dyDescent="0.25">
      <c r="A447" s="1"/>
      <c r="B447" s="1"/>
      <c r="C447" s="164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</row>
    <row r="448" spans="1:47" ht="15.75" customHeight="1" x14ac:dyDescent="0.25">
      <c r="A448" s="1"/>
      <c r="B448" s="1"/>
      <c r="C448" s="164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</row>
    <row r="449" spans="1:47" ht="15.75" customHeight="1" x14ac:dyDescent="0.25">
      <c r="A449" s="1"/>
      <c r="B449" s="1"/>
      <c r="C449" s="164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</row>
    <row r="450" spans="1:47" ht="15.75" customHeight="1" x14ac:dyDescent="0.25">
      <c r="A450" s="1"/>
      <c r="B450" s="1"/>
      <c r="C450" s="164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</row>
    <row r="451" spans="1:47" ht="15.75" customHeight="1" x14ac:dyDescent="0.25">
      <c r="A451" s="1"/>
      <c r="B451" s="1"/>
      <c r="C451" s="164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</row>
    <row r="452" spans="1:47" ht="15.75" customHeight="1" x14ac:dyDescent="0.25">
      <c r="A452" s="1"/>
      <c r="B452" s="1"/>
      <c r="C452" s="164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</row>
    <row r="453" spans="1:47" ht="15.75" customHeight="1" x14ac:dyDescent="0.25">
      <c r="A453" s="1"/>
      <c r="B453" s="1"/>
      <c r="C453" s="164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</row>
    <row r="454" spans="1:47" ht="15.75" customHeight="1" x14ac:dyDescent="0.25">
      <c r="A454" s="1"/>
      <c r="B454" s="1"/>
      <c r="C454" s="164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</row>
    <row r="455" spans="1:47" ht="15.75" customHeight="1" x14ac:dyDescent="0.25">
      <c r="A455" s="1"/>
      <c r="B455" s="1"/>
      <c r="C455" s="164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</row>
    <row r="456" spans="1:47" ht="15.75" customHeight="1" x14ac:dyDescent="0.25">
      <c r="A456" s="1"/>
      <c r="B456" s="1"/>
      <c r="C456" s="164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</row>
    <row r="457" spans="1:47" ht="15.75" customHeight="1" x14ac:dyDescent="0.25">
      <c r="A457" s="1"/>
      <c r="B457" s="1"/>
      <c r="C457" s="164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</row>
    <row r="458" spans="1:47" ht="15.75" customHeight="1" x14ac:dyDescent="0.25">
      <c r="A458" s="1"/>
      <c r="B458" s="1"/>
      <c r="C458" s="164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</row>
    <row r="459" spans="1:47" ht="15.75" customHeight="1" x14ac:dyDescent="0.25">
      <c r="A459" s="1"/>
      <c r="B459" s="1"/>
      <c r="C459" s="164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</row>
    <row r="460" spans="1:47" ht="15.75" customHeight="1" x14ac:dyDescent="0.25">
      <c r="A460" s="1"/>
      <c r="B460" s="1"/>
      <c r="C460" s="164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</row>
    <row r="461" spans="1:47" ht="15.75" customHeight="1" x14ac:dyDescent="0.25">
      <c r="A461" s="1"/>
      <c r="B461" s="1"/>
      <c r="C461" s="164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</row>
    <row r="462" spans="1:47" ht="15.75" customHeight="1" x14ac:dyDescent="0.25">
      <c r="A462" s="1"/>
      <c r="B462" s="1"/>
      <c r="C462" s="164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</row>
    <row r="463" spans="1:47" ht="15.75" customHeight="1" x14ac:dyDescent="0.25">
      <c r="A463" s="1"/>
      <c r="B463" s="1"/>
      <c r="C463" s="164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</row>
    <row r="464" spans="1:47" ht="15.75" customHeight="1" x14ac:dyDescent="0.25">
      <c r="A464" s="1"/>
      <c r="B464" s="1"/>
      <c r="C464" s="164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</row>
    <row r="465" spans="1:47" ht="15.75" customHeight="1" x14ac:dyDescent="0.25">
      <c r="A465" s="1"/>
      <c r="B465" s="1"/>
      <c r="C465" s="164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</row>
    <row r="466" spans="1:47" ht="15.75" customHeight="1" x14ac:dyDescent="0.25">
      <c r="A466" s="1"/>
      <c r="B466" s="1"/>
      <c r="C466" s="164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</row>
    <row r="467" spans="1:47" ht="15.75" customHeight="1" x14ac:dyDescent="0.25">
      <c r="A467" s="1"/>
      <c r="B467" s="1"/>
      <c r="C467" s="164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</row>
    <row r="468" spans="1:47" ht="15.75" customHeight="1" x14ac:dyDescent="0.25">
      <c r="A468" s="1"/>
      <c r="B468" s="1"/>
      <c r="C468" s="164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</row>
    <row r="469" spans="1:47" ht="15.75" customHeight="1" x14ac:dyDescent="0.25">
      <c r="A469" s="1"/>
      <c r="B469" s="1"/>
      <c r="C469" s="164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</row>
    <row r="470" spans="1:47" ht="15.75" customHeight="1" x14ac:dyDescent="0.25">
      <c r="A470" s="1"/>
      <c r="B470" s="1"/>
      <c r="C470" s="164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</row>
    <row r="471" spans="1:47" ht="15.75" customHeight="1" x14ac:dyDescent="0.25">
      <c r="A471" s="1"/>
      <c r="B471" s="1"/>
      <c r="C471" s="164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</row>
    <row r="472" spans="1:47" ht="15.75" customHeight="1" x14ac:dyDescent="0.25">
      <c r="A472" s="1"/>
      <c r="B472" s="1"/>
      <c r="C472" s="164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</row>
    <row r="473" spans="1:47" ht="15.75" customHeight="1" x14ac:dyDescent="0.25">
      <c r="A473" s="1"/>
      <c r="B473" s="1"/>
      <c r="C473" s="164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</row>
    <row r="474" spans="1:47" ht="15.75" customHeight="1" x14ac:dyDescent="0.25">
      <c r="A474" s="1"/>
      <c r="B474" s="1"/>
      <c r="C474" s="164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</row>
    <row r="475" spans="1:47" ht="15.75" customHeight="1" x14ac:dyDescent="0.25">
      <c r="A475" s="1"/>
      <c r="B475" s="1"/>
      <c r="C475" s="164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</row>
    <row r="476" spans="1:47" ht="15.75" customHeight="1" x14ac:dyDescent="0.25">
      <c r="A476" s="1"/>
      <c r="B476" s="1"/>
      <c r="C476" s="164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</row>
    <row r="477" spans="1:47" ht="15.75" customHeight="1" x14ac:dyDescent="0.25">
      <c r="A477" s="1"/>
      <c r="B477" s="1"/>
      <c r="C477" s="164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</row>
    <row r="478" spans="1:47" ht="15.75" customHeight="1" x14ac:dyDescent="0.25">
      <c r="A478" s="1"/>
      <c r="B478" s="1"/>
      <c r="C478" s="164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</row>
    <row r="479" spans="1:47" ht="15.75" customHeight="1" x14ac:dyDescent="0.25">
      <c r="A479" s="1"/>
      <c r="B479" s="1"/>
      <c r="C479" s="164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</row>
    <row r="480" spans="1:47" ht="15.75" customHeight="1" x14ac:dyDescent="0.25">
      <c r="A480" s="1"/>
      <c r="B480" s="1"/>
      <c r="C480" s="164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</row>
    <row r="481" spans="1:47" ht="15.75" customHeight="1" x14ac:dyDescent="0.25">
      <c r="A481" s="1"/>
      <c r="B481" s="1"/>
      <c r="C481" s="164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</row>
    <row r="482" spans="1:47" ht="15.75" customHeight="1" x14ac:dyDescent="0.25">
      <c r="A482" s="1"/>
      <c r="B482" s="1"/>
      <c r="C482" s="164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</row>
    <row r="483" spans="1:47" ht="15.75" customHeight="1" x14ac:dyDescent="0.25">
      <c r="A483" s="1"/>
      <c r="B483" s="1"/>
      <c r="C483" s="164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</row>
    <row r="484" spans="1:47" ht="15.75" customHeight="1" x14ac:dyDescent="0.25">
      <c r="A484" s="1"/>
      <c r="B484" s="1"/>
      <c r="C484" s="164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</row>
    <row r="485" spans="1:47" ht="15.75" customHeight="1" x14ac:dyDescent="0.25">
      <c r="A485" s="1"/>
      <c r="B485" s="1"/>
      <c r="C485" s="164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</row>
    <row r="486" spans="1:47" ht="15.75" customHeight="1" x14ac:dyDescent="0.25">
      <c r="A486" s="1"/>
      <c r="B486" s="1"/>
      <c r="C486" s="164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</row>
    <row r="487" spans="1:47" ht="15.75" customHeight="1" x14ac:dyDescent="0.25">
      <c r="A487" s="1"/>
      <c r="B487" s="1"/>
      <c r="C487" s="164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</row>
    <row r="488" spans="1:47" ht="15.75" customHeight="1" x14ac:dyDescent="0.25">
      <c r="A488" s="1"/>
      <c r="B488" s="1"/>
      <c r="C488" s="164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</row>
    <row r="489" spans="1:47" ht="15.75" customHeight="1" x14ac:dyDescent="0.25">
      <c r="A489" s="1"/>
      <c r="B489" s="1"/>
      <c r="C489" s="164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</row>
    <row r="490" spans="1:47" ht="15.75" customHeight="1" x14ac:dyDescent="0.25">
      <c r="A490" s="1"/>
      <c r="B490" s="1"/>
      <c r="C490" s="164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</row>
    <row r="491" spans="1:47" ht="15.75" customHeight="1" x14ac:dyDescent="0.25">
      <c r="A491" s="1"/>
      <c r="B491" s="1"/>
      <c r="C491" s="164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</row>
    <row r="492" spans="1:47" ht="15.75" customHeight="1" x14ac:dyDescent="0.25">
      <c r="A492" s="1"/>
      <c r="B492" s="1"/>
      <c r="C492" s="164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</row>
    <row r="493" spans="1:47" ht="15.75" customHeight="1" x14ac:dyDescent="0.25">
      <c r="A493" s="1"/>
      <c r="B493" s="1"/>
      <c r="C493" s="164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</row>
    <row r="494" spans="1:47" ht="15.75" customHeight="1" x14ac:dyDescent="0.25">
      <c r="A494" s="1"/>
      <c r="B494" s="1"/>
      <c r="C494" s="164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</row>
    <row r="495" spans="1:47" ht="15.75" customHeight="1" x14ac:dyDescent="0.25">
      <c r="A495" s="1"/>
      <c r="B495" s="1"/>
      <c r="C495" s="164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</row>
    <row r="496" spans="1:47" ht="15.75" customHeight="1" x14ac:dyDescent="0.25">
      <c r="A496" s="1"/>
      <c r="B496" s="1"/>
      <c r="C496" s="164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</row>
    <row r="497" spans="1:47" ht="15.75" customHeight="1" x14ac:dyDescent="0.25">
      <c r="A497" s="1"/>
      <c r="B497" s="1"/>
      <c r="C497" s="164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</row>
    <row r="498" spans="1:47" ht="15.75" customHeight="1" x14ac:dyDescent="0.25">
      <c r="A498" s="1"/>
      <c r="B498" s="1"/>
      <c r="C498" s="164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</row>
    <row r="499" spans="1:47" ht="15.75" customHeight="1" x14ac:dyDescent="0.25">
      <c r="A499" s="1"/>
      <c r="B499" s="1"/>
      <c r="C499" s="164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</row>
    <row r="500" spans="1:47" ht="15.75" customHeight="1" x14ac:dyDescent="0.25">
      <c r="A500" s="1"/>
      <c r="B500" s="1"/>
      <c r="C500" s="164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</row>
    <row r="501" spans="1:47" ht="15.75" customHeight="1" x14ac:dyDescent="0.25">
      <c r="A501" s="1"/>
      <c r="B501" s="1"/>
      <c r="C501" s="164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</row>
    <row r="502" spans="1:47" ht="15.75" customHeight="1" x14ac:dyDescent="0.25">
      <c r="A502" s="1"/>
      <c r="B502" s="1"/>
      <c r="C502" s="164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</row>
    <row r="503" spans="1:47" ht="15.75" customHeight="1" x14ac:dyDescent="0.25">
      <c r="A503" s="1"/>
      <c r="B503" s="1"/>
      <c r="C503" s="164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</row>
    <row r="504" spans="1:47" ht="15.75" customHeight="1" x14ac:dyDescent="0.25">
      <c r="A504" s="1"/>
      <c r="B504" s="1"/>
      <c r="C504" s="164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</row>
    <row r="505" spans="1:47" ht="15.75" customHeight="1" x14ac:dyDescent="0.25">
      <c r="A505" s="1"/>
      <c r="B505" s="1"/>
      <c r="C505" s="164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</row>
    <row r="506" spans="1:47" ht="15.75" customHeight="1" x14ac:dyDescent="0.25">
      <c r="A506" s="1"/>
      <c r="B506" s="1"/>
      <c r="C506" s="164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</row>
    <row r="507" spans="1:47" ht="15.75" customHeight="1" x14ac:dyDescent="0.25">
      <c r="A507" s="1"/>
      <c r="B507" s="1"/>
      <c r="C507" s="164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</row>
    <row r="508" spans="1:47" ht="15.75" customHeight="1" x14ac:dyDescent="0.25">
      <c r="A508" s="1"/>
      <c r="B508" s="1"/>
      <c r="C508" s="164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</row>
    <row r="509" spans="1:47" ht="15.75" customHeight="1" x14ac:dyDescent="0.25">
      <c r="A509" s="1"/>
      <c r="B509" s="1"/>
      <c r="C509" s="164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</row>
    <row r="510" spans="1:47" ht="15.75" customHeight="1" x14ac:dyDescent="0.25">
      <c r="A510" s="1"/>
      <c r="B510" s="1"/>
      <c r="C510" s="164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</row>
    <row r="511" spans="1:47" ht="15.75" customHeight="1" x14ac:dyDescent="0.25">
      <c r="A511" s="1"/>
      <c r="B511" s="1"/>
      <c r="C511" s="164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</row>
    <row r="512" spans="1:47" ht="15.75" customHeight="1" x14ac:dyDescent="0.25">
      <c r="A512" s="1"/>
      <c r="B512" s="1"/>
      <c r="C512" s="164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</row>
    <row r="513" spans="1:47" ht="15.75" customHeight="1" x14ac:dyDescent="0.25">
      <c r="A513" s="1"/>
      <c r="B513" s="1"/>
      <c r="C513" s="164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</row>
    <row r="514" spans="1:47" ht="15.75" customHeight="1" x14ac:dyDescent="0.25">
      <c r="A514" s="1"/>
      <c r="B514" s="1"/>
      <c r="C514" s="164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</row>
    <row r="515" spans="1:47" ht="15.75" customHeight="1" x14ac:dyDescent="0.25">
      <c r="A515" s="1"/>
      <c r="B515" s="1"/>
      <c r="C515" s="164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</row>
    <row r="516" spans="1:47" ht="15.75" customHeight="1" x14ac:dyDescent="0.25">
      <c r="A516" s="1"/>
      <c r="B516" s="1"/>
      <c r="C516" s="164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</row>
    <row r="517" spans="1:47" ht="15.75" customHeight="1" x14ac:dyDescent="0.25">
      <c r="A517" s="1"/>
      <c r="B517" s="1"/>
      <c r="C517" s="164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</row>
    <row r="518" spans="1:47" ht="15.75" customHeight="1" x14ac:dyDescent="0.25">
      <c r="A518" s="1"/>
      <c r="B518" s="1"/>
      <c r="C518" s="164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</row>
    <row r="519" spans="1:47" ht="15.75" customHeight="1" x14ac:dyDescent="0.25">
      <c r="A519" s="1"/>
      <c r="B519" s="1"/>
      <c r="C519" s="164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</row>
    <row r="520" spans="1:47" ht="15.75" customHeight="1" x14ac:dyDescent="0.25">
      <c r="A520" s="1"/>
      <c r="B520" s="1"/>
      <c r="C520" s="164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</row>
    <row r="521" spans="1:47" ht="15.75" customHeight="1" x14ac:dyDescent="0.25">
      <c r="A521" s="1"/>
      <c r="B521" s="1"/>
      <c r="C521" s="164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</row>
    <row r="522" spans="1:47" ht="15.75" customHeight="1" x14ac:dyDescent="0.25">
      <c r="A522" s="1"/>
      <c r="B522" s="1"/>
      <c r="C522" s="164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</row>
    <row r="523" spans="1:47" ht="15.75" customHeight="1" x14ac:dyDescent="0.25">
      <c r="A523" s="1"/>
      <c r="B523" s="1"/>
      <c r="C523" s="164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</row>
    <row r="524" spans="1:47" ht="15.75" customHeight="1" x14ac:dyDescent="0.25">
      <c r="A524" s="1"/>
      <c r="B524" s="1"/>
      <c r="C524" s="164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</row>
    <row r="525" spans="1:47" ht="15.75" customHeight="1" x14ac:dyDescent="0.25">
      <c r="A525" s="1"/>
      <c r="B525" s="1"/>
      <c r="C525" s="164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</row>
    <row r="526" spans="1:47" ht="15.75" customHeight="1" x14ac:dyDescent="0.25">
      <c r="A526" s="1"/>
      <c r="B526" s="1"/>
      <c r="C526" s="164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</row>
    <row r="527" spans="1:47" ht="15.75" customHeight="1" x14ac:dyDescent="0.25">
      <c r="A527" s="1"/>
      <c r="B527" s="1"/>
      <c r="C527" s="164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</row>
    <row r="528" spans="1:47" ht="15.75" customHeight="1" x14ac:dyDescent="0.25">
      <c r="A528" s="1"/>
      <c r="B528" s="1"/>
      <c r="C528" s="164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</row>
    <row r="529" spans="1:47" ht="15.75" customHeight="1" x14ac:dyDescent="0.25">
      <c r="A529" s="1"/>
      <c r="B529" s="1"/>
      <c r="C529" s="164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</row>
    <row r="530" spans="1:47" ht="15.75" customHeight="1" x14ac:dyDescent="0.25">
      <c r="A530" s="1"/>
      <c r="B530" s="1"/>
      <c r="C530" s="164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</row>
    <row r="531" spans="1:47" ht="15.75" customHeight="1" x14ac:dyDescent="0.25">
      <c r="A531" s="1"/>
      <c r="B531" s="1"/>
      <c r="C531" s="164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</row>
    <row r="532" spans="1:47" ht="15.75" customHeight="1" x14ac:dyDescent="0.25">
      <c r="A532" s="1"/>
      <c r="B532" s="1"/>
      <c r="C532" s="164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</row>
    <row r="533" spans="1:47" ht="15.75" customHeight="1" x14ac:dyDescent="0.25">
      <c r="A533" s="1"/>
      <c r="B533" s="1"/>
      <c r="C533" s="164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</row>
    <row r="534" spans="1:47" ht="15.75" customHeight="1" x14ac:dyDescent="0.25">
      <c r="A534" s="1"/>
      <c r="B534" s="1"/>
      <c r="C534" s="164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</row>
    <row r="535" spans="1:47" ht="15.75" customHeight="1" x14ac:dyDescent="0.25">
      <c r="A535" s="1"/>
      <c r="B535" s="1"/>
      <c r="C535" s="164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</row>
    <row r="536" spans="1:47" ht="15.75" customHeight="1" x14ac:dyDescent="0.25">
      <c r="A536" s="1"/>
      <c r="B536" s="1"/>
      <c r="C536" s="164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</row>
    <row r="537" spans="1:47" ht="15.75" customHeight="1" x14ac:dyDescent="0.25">
      <c r="A537" s="1"/>
      <c r="B537" s="1"/>
      <c r="C537" s="164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</row>
    <row r="538" spans="1:47" ht="15.75" customHeight="1" x14ac:dyDescent="0.25">
      <c r="A538" s="1"/>
      <c r="B538" s="1"/>
      <c r="C538" s="164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</row>
    <row r="539" spans="1:47" ht="15.75" customHeight="1" x14ac:dyDescent="0.25">
      <c r="A539" s="1"/>
      <c r="B539" s="1"/>
      <c r="C539" s="164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</row>
    <row r="540" spans="1:47" ht="15.75" customHeight="1" x14ac:dyDescent="0.25">
      <c r="A540" s="1"/>
      <c r="B540" s="1"/>
      <c r="C540" s="164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</row>
    <row r="541" spans="1:47" ht="15.75" customHeight="1" x14ac:dyDescent="0.25">
      <c r="A541" s="1"/>
      <c r="B541" s="1"/>
      <c r="C541" s="164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</row>
    <row r="542" spans="1:47" ht="15.75" customHeight="1" x14ac:dyDescent="0.25">
      <c r="A542" s="1"/>
      <c r="B542" s="1"/>
      <c r="C542" s="164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</row>
    <row r="543" spans="1:47" ht="15.75" customHeight="1" x14ac:dyDescent="0.25">
      <c r="A543" s="1"/>
      <c r="B543" s="1"/>
      <c r="C543" s="164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</row>
    <row r="544" spans="1:47" ht="15.75" customHeight="1" x14ac:dyDescent="0.25">
      <c r="A544" s="1"/>
      <c r="B544" s="1"/>
      <c r="C544" s="164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</row>
    <row r="545" spans="1:47" ht="15.75" customHeight="1" x14ac:dyDescent="0.25">
      <c r="A545" s="1"/>
      <c r="B545" s="1"/>
      <c r="C545" s="164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</row>
    <row r="546" spans="1:47" ht="15.75" customHeight="1" x14ac:dyDescent="0.25">
      <c r="A546" s="1"/>
      <c r="B546" s="1"/>
      <c r="C546" s="164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</row>
    <row r="547" spans="1:47" ht="15.75" customHeight="1" x14ac:dyDescent="0.25">
      <c r="A547" s="1"/>
      <c r="B547" s="1"/>
      <c r="C547" s="164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</row>
    <row r="548" spans="1:47" ht="15.75" customHeight="1" x14ac:dyDescent="0.25">
      <c r="A548" s="1"/>
      <c r="B548" s="1"/>
      <c r="C548" s="164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</row>
    <row r="549" spans="1:47" ht="15.75" customHeight="1" x14ac:dyDescent="0.25">
      <c r="A549" s="1"/>
      <c r="B549" s="1"/>
      <c r="C549" s="164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</row>
    <row r="550" spans="1:47" ht="15.75" customHeight="1" x14ac:dyDescent="0.25">
      <c r="A550" s="1"/>
      <c r="B550" s="1"/>
      <c r="C550" s="164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</row>
    <row r="551" spans="1:47" ht="15.75" customHeight="1" x14ac:dyDescent="0.25">
      <c r="A551" s="1"/>
      <c r="B551" s="1"/>
      <c r="C551" s="164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</row>
    <row r="552" spans="1:47" ht="15.75" customHeight="1" x14ac:dyDescent="0.25">
      <c r="A552" s="1"/>
      <c r="B552" s="1"/>
      <c r="C552" s="164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</row>
    <row r="553" spans="1:47" ht="15.75" customHeight="1" x14ac:dyDescent="0.25">
      <c r="A553" s="1"/>
      <c r="B553" s="1"/>
      <c r="C553" s="164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</row>
    <row r="554" spans="1:47" ht="15.75" customHeight="1" x14ac:dyDescent="0.25">
      <c r="A554" s="1"/>
      <c r="B554" s="1"/>
      <c r="C554" s="164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</row>
    <row r="555" spans="1:47" ht="15.75" customHeight="1" x14ac:dyDescent="0.25">
      <c r="A555" s="1"/>
      <c r="B555" s="1"/>
      <c r="C555" s="164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</row>
    <row r="556" spans="1:47" ht="15.75" customHeight="1" x14ac:dyDescent="0.25">
      <c r="A556" s="1"/>
      <c r="B556" s="1"/>
      <c r="C556" s="164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</row>
    <row r="557" spans="1:47" ht="15.75" customHeight="1" x14ac:dyDescent="0.25">
      <c r="A557" s="1"/>
      <c r="B557" s="1"/>
      <c r="C557" s="164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</row>
    <row r="558" spans="1:47" ht="15.75" customHeight="1" x14ac:dyDescent="0.25">
      <c r="A558" s="1"/>
      <c r="B558" s="1"/>
      <c r="C558" s="164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</row>
    <row r="559" spans="1:47" ht="15.75" customHeight="1" x14ac:dyDescent="0.25">
      <c r="A559" s="1"/>
      <c r="B559" s="1"/>
      <c r="C559" s="164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</row>
    <row r="560" spans="1:47" ht="15.75" customHeight="1" x14ac:dyDescent="0.25">
      <c r="A560" s="1"/>
      <c r="B560" s="1"/>
      <c r="C560" s="164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</row>
    <row r="561" spans="1:47" ht="15.75" customHeight="1" x14ac:dyDescent="0.25">
      <c r="A561" s="1"/>
      <c r="B561" s="1"/>
      <c r="C561" s="164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</row>
    <row r="562" spans="1:47" ht="15.75" customHeight="1" x14ac:dyDescent="0.25">
      <c r="A562" s="1"/>
      <c r="B562" s="1"/>
      <c r="C562" s="164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</row>
    <row r="563" spans="1:47" ht="15.75" customHeight="1" x14ac:dyDescent="0.25">
      <c r="A563" s="1"/>
      <c r="B563" s="1"/>
      <c r="C563" s="164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</row>
    <row r="564" spans="1:47" ht="15.75" customHeight="1" x14ac:dyDescent="0.25">
      <c r="A564" s="1"/>
      <c r="B564" s="1"/>
      <c r="C564" s="164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</row>
    <row r="565" spans="1:47" ht="15.75" customHeight="1" x14ac:dyDescent="0.25">
      <c r="A565" s="1"/>
      <c r="B565" s="1"/>
      <c r="C565" s="164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</row>
    <row r="566" spans="1:47" ht="15.75" customHeight="1" x14ac:dyDescent="0.25">
      <c r="A566" s="1"/>
      <c r="B566" s="1"/>
      <c r="C566" s="164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</row>
    <row r="567" spans="1:47" ht="15.75" customHeight="1" x14ac:dyDescent="0.25">
      <c r="A567" s="1"/>
      <c r="B567" s="1"/>
      <c r="C567" s="164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</row>
    <row r="568" spans="1:47" ht="15.75" customHeight="1" x14ac:dyDescent="0.25">
      <c r="A568" s="1"/>
      <c r="B568" s="1"/>
      <c r="C568" s="164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</row>
    <row r="569" spans="1:47" ht="15.75" customHeight="1" x14ac:dyDescent="0.25">
      <c r="A569" s="1"/>
      <c r="B569" s="1"/>
      <c r="C569" s="164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</row>
    <row r="570" spans="1:47" ht="15.75" customHeight="1" x14ac:dyDescent="0.25">
      <c r="A570" s="1"/>
      <c r="B570" s="1"/>
      <c r="C570" s="164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</row>
    <row r="571" spans="1:47" ht="15.75" customHeight="1" x14ac:dyDescent="0.25">
      <c r="A571" s="1"/>
      <c r="B571" s="1"/>
      <c r="C571" s="164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</row>
    <row r="572" spans="1:47" ht="15.75" customHeight="1" x14ac:dyDescent="0.25">
      <c r="A572" s="1"/>
      <c r="B572" s="1"/>
      <c r="C572" s="164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</row>
    <row r="573" spans="1:47" ht="15.75" customHeight="1" x14ac:dyDescent="0.25">
      <c r="A573" s="1"/>
      <c r="B573" s="1"/>
      <c r="C573" s="164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</row>
    <row r="574" spans="1:47" ht="15.75" customHeight="1" x14ac:dyDescent="0.25">
      <c r="A574" s="1"/>
      <c r="B574" s="1"/>
      <c r="C574" s="164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</row>
    <row r="575" spans="1:47" ht="15.75" customHeight="1" x14ac:dyDescent="0.25">
      <c r="A575" s="1"/>
      <c r="B575" s="1"/>
      <c r="C575" s="164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</row>
    <row r="576" spans="1:47" ht="15.75" customHeight="1" x14ac:dyDescent="0.25">
      <c r="A576" s="1"/>
      <c r="B576" s="1"/>
      <c r="C576" s="164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</row>
    <row r="577" spans="1:47" ht="15.75" customHeight="1" x14ac:dyDescent="0.25">
      <c r="A577" s="1"/>
      <c r="B577" s="1"/>
      <c r="C577" s="164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</row>
    <row r="578" spans="1:47" ht="15.75" customHeight="1" x14ac:dyDescent="0.25">
      <c r="A578" s="1"/>
      <c r="B578" s="1"/>
      <c r="C578" s="164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</row>
    <row r="579" spans="1:47" ht="15.75" customHeight="1" x14ac:dyDescent="0.25">
      <c r="A579" s="1"/>
      <c r="B579" s="1"/>
      <c r="C579" s="164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</row>
    <row r="580" spans="1:47" ht="15.75" customHeight="1" x14ac:dyDescent="0.25">
      <c r="A580" s="1"/>
      <c r="B580" s="1"/>
      <c r="C580" s="164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</row>
    <row r="581" spans="1:47" ht="15.75" customHeight="1" x14ac:dyDescent="0.25">
      <c r="A581" s="1"/>
      <c r="B581" s="1"/>
      <c r="C581" s="164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</row>
    <row r="582" spans="1:47" ht="15.75" customHeight="1" x14ac:dyDescent="0.25">
      <c r="A582" s="1"/>
      <c r="B582" s="1"/>
      <c r="C582" s="164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</row>
    <row r="583" spans="1:47" ht="15.75" customHeight="1" x14ac:dyDescent="0.25">
      <c r="A583" s="1"/>
      <c r="B583" s="1"/>
      <c r="C583" s="164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</row>
    <row r="584" spans="1:47" ht="15.75" customHeight="1" x14ac:dyDescent="0.25">
      <c r="A584" s="1"/>
      <c r="B584" s="1"/>
      <c r="C584" s="164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</row>
    <row r="585" spans="1:47" ht="15.75" customHeight="1" x14ac:dyDescent="0.25">
      <c r="A585" s="1"/>
      <c r="B585" s="1"/>
      <c r="C585" s="164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</row>
    <row r="586" spans="1:47" ht="15.75" customHeight="1" x14ac:dyDescent="0.25">
      <c r="A586" s="1"/>
      <c r="B586" s="1"/>
      <c r="C586" s="164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</row>
    <row r="587" spans="1:47" ht="15.75" customHeight="1" x14ac:dyDescent="0.25">
      <c r="A587" s="1"/>
      <c r="B587" s="1"/>
      <c r="C587" s="164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</row>
    <row r="588" spans="1:47" ht="15.75" customHeight="1" x14ac:dyDescent="0.25">
      <c r="A588" s="1"/>
      <c r="B588" s="1"/>
      <c r="C588" s="164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</row>
    <row r="589" spans="1:47" ht="15.75" customHeight="1" x14ac:dyDescent="0.25">
      <c r="A589" s="1"/>
      <c r="B589" s="1"/>
      <c r="C589" s="164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</row>
    <row r="590" spans="1:47" ht="15.75" customHeight="1" x14ac:dyDescent="0.25">
      <c r="A590" s="1"/>
      <c r="B590" s="1"/>
      <c r="C590" s="164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</row>
    <row r="591" spans="1:47" ht="15.75" customHeight="1" x14ac:dyDescent="0.25">
      <c r="A591" s="1"/>
      <c r="B591" s="1"/>
      <c r="C591" s="164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</row>
    <row r="592" spans="1:47" ht="15.75" customHeight="1" x14ac:dyDescent="0.25">
      <c r="A592" s="1"/>
      <c r="B592" s="1"/>
      <c r="C592" s="164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</row>
    <row r="593" spans="1:47" ht="15.75" customHeight="1" x14ac:dyDescent="0.25">
      <c r="A593" s="1"/>
      <c r="B593" s="1"/>
      <c r="C593" s="164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</row>
    <row r="594" spans="1:47" ht="15.75" customHeight="1" x14ac:dyDescent="0.25">
      <c r="A594" s="1"/>
      <c r="B594" s="1"/>
      <c r="C594" s="164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</row>
    <row r="595" spans="1:47" ht="15.75" customHeight="1" x14ac:dyDescent="0.25">
      <c r="A595" s="1"/>
      <c r="B595" s="1"/>
      <c r="C595" s="164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</row>
    <row r="596" spans="1:47" ht="15.75" customHeight="1" x14ac:dyDescent="0.25">
      <c r="A596" s="1"/>
      <c r="B596" s="1"/>
      <c r="C596" s="164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</row>
    <row r="597" spans="1:47" ht="15.75" customHeight="1" x14ac:dyDescent="0.25">
      <c r="A597" s="1"/>
      <c r="B597" s="1"/>
      <c r="C597" s="164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</row>
    <row r="598" spans="1:47" ht="15.75" customHeight="1" x14ac:dyDescent="0.25">
      <c r="A598" s="1"/>
      <c r="B598" s="1"/>
      <c r="C598" s="164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</row>
    <row r="599" spans="1:47" ht="15.75" customHeight="1" x14ac:dyDescent="0.25">
      <c r="A599" s="1"/>
      <c r="B599" s="1"/>
      <c r="C599" s="164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</row>
    <row r="600" spans="1:47" ht="15.75" customHeight="1" x14ac:dyDescent="0.25">
      <c r="A600" s="1"/>
      <c r="B600" s="1"/>
      <c r="C600" s="164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</row>
    <row r="601" spans="1:47" ht="15.75" customHeight="1" x14ac:dyDescent="0.25">
      <c r="A601" s="1"/>
      <c r="B601" s="1"/>
      <c r="C601" s="164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</row>
    <row r="602" spans="1:47" ht="15.75" customHeight="1" x14ac:dyDescent="0.25">
      <c r="A602" s="1"/>
      <c r="B602" s="1"/>
      <c r="C602" s="164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</row>
    <row r="603" spans="1:47" ht="15.75" customHeight="1" x14ac:dyDescent="0.25">
      <c r="A603" s="1"/>
      <c r="B603" s="1"/>
      <c r="C603" s="164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</row>
    <row r="604" spans="1:47" ht="15.75" customHeight="1" x14ac:dyDescent="0.25">
      <c r="A604" s="1"/>
      <c r="B604" s="1"/>
      <c r="C604" s="164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</row>
    <row r="605" spans="1:47" ht="15.75" customHeight="1" x14ac:dyDescent="0.25">
      <c r="A605" s="1"/>
      <c r="B605" s="1"/>
      <c r="C605" s="164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</row>
    <row r="606" spans="1:47" ht="15.75" customHeight="1" x14ac:dyDescent="0.25">
      <c r="A606" s="1"/>
      <c r="B606" s="1"/>
      <c r="C606" s="164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</row>
    <row r="607" spans="1:47" ht="15.75" customHeight="1" x14ac:dyDescent="0.25">
      <c r="A607" s="1"/>
      <c r="B607" s="1"/>
      <c r="C607" s="164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</row>
    <row r="608" spans="1:47" ht="15.75" customHeight="1" x14ac:dyDescent="0.25">
      <c r="A608" s="1"/>
      <c r="B608" s="1"/>
      <c r="C608" s="164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</row>
    <row r="609" spans="1:47" ht="15.75" customHeight="1" x14ac:dyDescent="0.25">
      <c r="A609" s="1"/>
      <c r="B609" s="1"/>
      <c r="C609" s="164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</row>
    <row r="610" spans="1:47" ht="15.75" customHeight="1" x14ac:dyDescent="0.25">
      <c r="A610" s="1"/>
      <c r="B610" s="1"/>
      <c r="C610" s="164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</row>
    <row r="611" spans="1:47" ht="15.75" customHeight="1" x14ac:dyDescent="0.25">
      <c r="A611" s="1"/>
      <c r="B611" s="1"/>
      <c r="C611" s="164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</row>
    <row r="612" spans="1:47" ht="15.75" customHeight="1" x14ac:dyDescent="0.25">
      <c r="A612" s="1"/>
      <c r="B612" s="1"/>
      <c r="C612" s="164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</row>
    <row r="613" spans="1:47" ht="15.75" customHeight="1" x14ac:dyDescent="0.25">
      <c r="A613" s="1"/>
      <c r="B613" s="1"/>
      <c r="C613" s="164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</row>
    <row r="614" spans="1:47" ht="15.75" customHeight="1" x14ac:dyDescent="0.25">
      <c r="A614" s="1"/>
      <c r="B614" s="1"/>
      <c r="C614" s="164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</row>
    <row r="615" spans="1:47" ht="15.75" customHeight="1" x14ac:dyDescent="0.25">
      <c r="A615" s="1"/>
      <c r="B615" s="1"/>
      <c r="C615" s="164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</row>
    <row r="616" spans="1:47" ht="15.75" customHeight="1" x14ac:dyDescent="0.25">
      <c r="A616" s="1"/>
      <c r="B616" s="1"/>
      <c r="C616" s="164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</row>
    <row r="617" spans="1:47" ht="15.75" customHeight="1" x14ac:dyDescent="0.25">
      <c r="A617" s="1"/>
      <c r="B617" s="1"/>
      <c r="C617" s="164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</row>
    <row r="618" spans="1:47" ht="15.75" customHeight="1" x14ac:dyDescent="0.25">
      <c r="A618" s="1"/>
      <c r="B618" s="1"/>
      <c r="C618" s="164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</row>
    <row r="619" spans="1:47" ht="15.75" customHeight="1" x14ac:dyDescent="0.25">
      <c r="A619" s="1"/>
      <c r="B619" s="1"/>
      <c r="C619" s="164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</row>
    <row r="620" spans="1:47" ht="15.75" customHeight="1" x14ac:dyDescent="0.25">
      <c r="A620" s="1"/>
      <c r="B620" s="1"/>
      <c r="C620" s="164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</row>
    <row r="621" spans="1:47" ht="15.75" customHeight="1" x14ac:dyDescent="0.25">
      <c r="A621" s="1"/>
      <c r="B621" s="1"/>
      <c r="C621" s="164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</row>
    <row r="622" spans="1:47" ht="15.75" customHeight="1" x14ac:dyDescent="0.25">
      <c r="A622" s="1"/>
      <c r="B622" s="1"/>
      <c r="C622" s="164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</row>
    <row r="623" spans="1:47" ht="15.75" customHeight="1" x14ac:dyDescent="0.25">
      <c r="A623" s="1"/>
      <c r="B623" s="1"/>
      <c r="C623" s="164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</row>
    <row r="624" spans="1:47" ht="15.75" customHeight="1" x14ac:dyDescent="0.25">
      <c r="A624" s="1"/>
      <c r="B624" s="1"/>
      <c r="C624" s="164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</row>
    <row r="625" spans="1:47" ht="15.75" customHeight="1" x14ac:dyDescent="0.25">
      <c r="A625" s="1"/>
      <c r="B625" s="1"/>
      <c r="C625" s="164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</row>
    <row r="626" spans="1:47" ht="15.75" customHeight="1" x14ac:dyDescent="0.25">
      <c r="A626" s="1"/>
      <c r="B626" s="1"/>
      <c r="C626" s="164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</row>
    <row r="627" spans="1:47" ht="15.75" customHeight="1" x14ac:dyDescent="0.25">
      <c r="A627" s="1"/>
      <c r="B627" s="1"/>
      <c r="C627" s="164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</row>
    <row r="628" spans="1:47" ht="15.75" customHeight="1" x14ac:dyDescent="0.25">
      <c r="A628" s="1"/>
      <c r="B628" s="1"/>
      <c r="C628" s="164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</row>
    <row r="629" spans="1:47" ht="15.75" customHeight="1" x14ac:dyDescent="0.25">
      <c r="A629" s="1"/>
      <c r="B629" s="1"/>
      <c r="C629" s="164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</row>
    <row r="630" spans="1:47" ht="15.75" customHeight="1" x14ac:dyDescent="0.25">
      <c r="A630" s="1"/>
      <c r="B630" s="1"/>
      <c r="C630" s="164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</row>
    <row r="631" spans="1:47" ht="15.75" customHeight="1" x14ac:dyDescent="0.25">
      <c r="A631" s="1"/>
      <c r="B631" s="1"/>
      <c r="C631" s="164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</row>
    <row r="632" spans="1:47" ht="15.75" customHeight="1" x14ac:dyDescent="0.25">
      <c r="A632" s="1"/>
      <c r="B632" s="1"/>
      <c r="C632" s="164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</row>
    <row r="633" spans="1:47" ht="15.75" customHeight="1" x14ac:dyDescent="0.25">
      <c r="A633" s="1"/>
      <c r="B633" s="1"/>
      <c r="C633" s="164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</row>
    <row r="634" spans="1:47" ht="15.75" customHeight="1" x14ac:dyDescent="0.25">
      <c r="A634" s="1"/>
      <c r="B634" s="1"/>
      <c r="C634" s="164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</row>
    <row r="635" spans="1:47" ht="15.75" customHeight="1" x14ac:dyDescent="0.25">
      <c r="A635" s="1"/>
      <c r="B635" s="1"/>
      <c r="C635" s="164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</row>
    <row r="636" spans="1:47" ht="15.75" customHeight="1" x14ac:dyDescent="0.25">
      <c r="A636" s="1"/>
      <c r="B636" s="1"/>
      <c r="C636" s="164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</row>
    <row r="637" spans="1:47" ht="15.75" customHeight="1" x14ac:dyDescent="0.25">
      <c r="A637" s="1"/>
      <c r="B637" s="1"/>
      <c r="C637" s="164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</row>
    <row r="638" spans="1:47" ht="15.75" customHeight="1" x14ac:dyDescent="0.25">
      <c r="A638" s="1"/>
      <c r="B638" s="1"/>
      <c r="C638" s="164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</row>
    <row r="639" spans="1:47" ht="15.75" customHeight="1" x14ac:dyDescent="0.25">
      <c r="A639" s="1"/>
      <c r="B639" s="1"/>
      <c r="C639" s="164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</row>
    <row r="640" spans="1:47" ht="15.75" customHeight="1" x14ac:dyDescent="0.25">
      <c r="A640" s="1"/>
      <c r="B640" s="1"/>
      <c r="C640" s="164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</row>
    <row r="641" spans="1:47" ht="15.75" customHeight="1" x14ac:dyDescent="0.25">
      <c r="A641" s="1"/>
      <c r="B641" s="1"/>
      <c r="C641" s="164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</row>
    <row r="642" spans="1:47" ht="15.75" customHeight="1" x14ac:dyDescent="0.25">
      <c r="A642" s="1"/>
      <c r="B642" s="1"/>
      <c r="C642" s="164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</row>
    <row r="643" spans="1:47" ht="15.75" customHeight="1" x14ac:dyDescent="0.25">
      <c r="A643" s="1"/>
      <c r="B643" s="1"/>
      <c r="C643" s="164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</row>
    <row r="644" spans="1:47" ht="15.75" customHeight="1" x14ac:dyDescent="0.25">
      <c r="A644" s="1"/>
      <c r="B644" s="1"/>
      <c r="C644" s="164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</row>
    <row r="645" spans="1:47" ht="15.75" customHeight="1" x14ac:dyDescent="0.25">
      <c r="A645" s="1"/>
      <c r="B645" s="1"/>
      <c r="C645" s="164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</row>
    <row r="646" spans="1:47" ht="15.75" customHeight="1" x14ac:dyDescent="0.25">
      <c r="A646" s="1"/>
      <c r="B646" s="1"/>
      <c r="C646" s="164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</row>
    <row r="647" spans="1:47" ht="15.75" customHeight="1" x14ac:dyDescent="0.25">
      <c r="A647" s="1"/>
      <c r="B647" s="1"/>
      <c r="C647" s="164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</row>
    <row r="648" spans="1:47" ht="15.75" customHeight="1" x14ac:dyDescent="0.25">
      <c r="A648" s="1"/>
      <c r="B648" s="1"/>
      <c r="C648" s="164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</row>
    <row r="649" spans="1:47" ht="15.75" customHeight="1" x14ac:dyDescent="0.25">
      <c r="A649" s="1"/>
      <c r="B649" s="1"/>
      <c r="C649" s="164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</row>
    <row r="650" spans="1:47" ht="15.75" customHeight="1" x14ac:dyDescent="0.25">
      <c r="A650" s="1"/>
      <c r="B650" s="1"/>
      <c r="C650" s="164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</row>
    <row r="651" spans="1:47" ht="15.75" customHeight="1" x14ac:dyDescent="0.25">
      <c r="A651" s="1"/>
      <c r="B651" s="1"/>
      <c r="C651" s="164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</row>
    <row r="652" spans="1:47" ht="15.75" customHeight="1" x14ac:dyDescent="0.25">
      <c r="A652" s="1"/>
      <c r="B652" s="1"/>
      <c r="C652" s="164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</row>
    <row r="653" spans="1:47" ht="15.75" customHeight="1" x14ac:dyDescent="0.25">
      <c r="A653" s="1"/>
      <c r="B653" s="1"/>
      <c r="C653" s="164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</row>
    <row r="654" spans="1:47" ht="15.75" customHeight="1" x14ac:dyDescent="0.25">
      <c r="A654" s="1"/>
      <c r="B654" s="1"/>
      <c r="C654" s="164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</row>
    <row r="655" spans="1:47" ht="15.75" customHeight="1" x14ac:dyDescent="0.25">
      <c r="A655" s="1"/>
      <c r="B655" s="1"/>
      <c r="C655" s="164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</row>
    <row r="656" spans="1:47" ht="15.75" customHeight="1" x14ac:dyDescent="0.25">
      <c r="A656" s="1"/>
      <c r="B656" s="1"/>
      <c r="C656" s="164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</row>
    <row r="657" spans="1:47" ht="15.75" customHeight="1" x14ac:dyDescent="0.25">
      <c r="A657" s="1"/>
      <c r="B657" s="1"/>
      <c r="C657" s="164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</row>
    <row r="658" spans="1:47" ht="15.75" customHeight="1" x14ac:dyDescent="0.25">
      <c r="A658" s="1"/>
      <c r="B658" s="1"/>
      <c r="C658" s="164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</row>
    <row r="659" spans="1:47" ht="15.75" customHeight="1" x14ac:dyDescent="0.25">
      <c r="A659" s="1"/>
      <c r="B659" s="1"/>
      <c r="C659" s="164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</row>
    <row r="660" spans="1:47" ht="15.75" customHeight="1" x14ac:dyDescent="0.25">
      <c r="A660" s="1"/>
      <c r="B660" s="1"/>
      <c r="C660" s="164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</row>
    <row r="661" spans="1:47" ht="15.75" customHeight="1" x14ac:dyDescent="0.25">
      <c r="A661" s="1"/>
      <c r="B661" s="1"/>
      <c r="C661" s="164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</row>
    <row r="662" spans="1:47" ht="15.75" customHeight="1" x14ac:dyDescent="0.25">
      <c r="A662" s="1"/>
      <c r="B662" s="1"/>
      <c r="C662" s="164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</row>
    <row r="663" spans="1:47" ht="15.75" customHeight="1" x14ac:dyDescent="0.25">
      <c r="A663" s="1"/>
      <c r="B663" s="1"/>
      <c r="C663" s="164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</row>
    <row r="664" spans="1:47" ht="15.75" customHeight="1" x14ac:dyDescent="0.25">
      <c r="A664" s="1"/>
      <c r="B664" s="1"/>
      <c r="C664" s="164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</row>
    <row r="665" spans="1:47" ht="15.75" customHeight="1" x14ac:dyDescent="0.25">
      <c r="A665" s="1"/>
      <c r="B665" s="1"/>
      <c r="C665" s="164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</row>
    <row r="666" spans="1:47" ht="15.75" customHeight="1" x14ac:dyDescent="0.25">
      <c r="A666" s="1"/>
      <c r="B666" s="1"/>
      <c r="C666" s="164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</row>
    <row r="667" spans="1:47" ht="15.75" customHeight="1" x14ac:dyDescent="0.25">
      <c r="A667" s="1"/>
      <c r="B667" s="1"/>
      <c r="C667" s="164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</row>
    <row r="668" spans="1:47" ht="15.75" customHeight="1" x14ac:dyDescent="0.25">
      <c r="A668" s="1"/>
      <c r="B668" s="1"/>
      <c r="C668" s="164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</row>
    <row r="669" spans="1:47" ht="15.75" customHeight="1" x14ac:dyDescent="0.25">
      <c r="A669" s="1"/>
      <c r="B669" s="1"/>
      <c r="C669" s="164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</row>
    <row r="670" spans="1:47" ht="15.75" customHeight="1" x14ac:dyDescent="0.25">
      <c r="A670" s="1"/>
      <c r="B670" s="1"/>
      <c r="C670" s="164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</row>
    <row r="671" spans="1:47" ht="15.75" customHeight="1" x14ac:dyDescent="0.25">
      <c r="A671" s="1"/>
      <c r="B671" s="1"/>
      <c r="C671" s="164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</row>
    <row r="672" spans="1:47" ht="15.75" customHeight="1" x14ac:dyDescent="0.25">
      <c r="A672" s="1"/>
      <c r="B672" s="1"/>
      <c r="C672" s="164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</row>
    <row r="673" spans="1:47" ht="15.75" customHeight="1" x14ac:dyDescent="0.25">
      <c r="A673" s="1"/>
      <c r="B673" s="1"/>
      <c r="C673" s="164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</row>
    <row r="674" spans="1:47" ht="15.75" customHeight="1" x14ac:dyDescent="0.25">
      <c r="A674" s="1"/>
      <c r="B674" s="1"/>
      <c r="C674" s="164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</row>
    <row r="675" spans="1:47" ht="15.75" customHeight="1" x14ac:dyDescent="0.25">
      <c r="A675" s="1"/>
      <c r="B675" s="1"/>
      <c r="C675" s="164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</row>
    <row r="676" spans="1:47" ht="15.75" customHeight="1" x14ac:dyDescent="0.25">
      <c r="A676" s="1"/>
      <c r="B676" s="1"/>
      <c r="C676" s="164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</row>
    <row r="677" spans="1:47" ht="15.75" customHeight="1" x14ac:dyDescent="0.25">
      <c r="A677" s="1"/>
      <c r="B677" s="1"/>
      <c r="C677" s="164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</row>
    <row r="678" spans="1:47" ht="15.75" customHeight="1" x14ac:dyDescent="0.25">
      <c r="A678" s="1"/>
      <c r="B678" s="1"/>
      <c r="C678" s="164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</row>
    <row r="679" spans="1:47" ht="15.75" customHeight="1" x14ac:dyDescent="0.25">
      <c r="A679" s="1"/>
      <c r="B679" s="1"/>
      <c r="C679" s="164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</row>
    <row r="680" spans="1:47" ht="15.75" customHeight="1" x14ac:dyDescent="0.25">
      <c r="A680" s="1"/>
      <c r="B680" s="1"/>
      <c r="C680" s="164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</row>
    <row r="681" spans="1:47" ht="15.75" customHeight="1" x14ac:dyDescent="0.25">
      <c r="A681" s="1"/>
      <c r="B681" s="1"/>
      <c r="C681" s="164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</row>
    <row r="682" spans="1:47" ht="15.75" customHeight="1" x14ac:dyDescent="0.25">
      <c r="A682" s="1"/>
      <c r="B682" s="1"/>
      <c r="C682" s="164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</row>
    <row r="683" spans="1:47" ht="15.75" customHeight="1" x14ac:dyDescent="0.25">
      <c r="A683" s="1"/>
      <c r="B683" s="1"/>
      <c r="C683" s="164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</row>
    <row r="684" spans="1:47" ht="15.75" customHeight="1" x14ac:dyDescent="0.25">
      <c r="A684" s="1"/>
      <c r="B684" s="1"/>
      <c r="C684" s="164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</row>
    <row r="685" spans="1:47" ht="15.75" customHeight="1" x14ac:dyDescent="0.25">
      <c r="A685" s="1"/>
      <c r="B685" s="1"/>
      <c r="C685" s="164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</row>
    <row r="686" spans="1:47" ht="15.75" customHeight="1" x14ac:dyDescent="0.25">
      <c r="A686" s="1"/>
      <c r="B686" s="1"/>
      <c r="C686" s="164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</row>
    <row r="687" spans="1:47" ht="15.75" customHeight="1" x14ac:dyDescent="0.25">
      <c r="A687" s="1"/>
      <c r="B687" s="1"/>
      <c r="C687" s="164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</row>
    <row r="688" spans="1:47" ht="15.75" customHeight="1" x14ac:dyDescent="0.25">
      <c r="A688" s="1"/>
      <c r="B688" s="1"/>
      <c r="C688" s="164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</row>
    <row r="689" spans="1:47" ht="15.75" customHeight="1" x14ac:dyDescent="0.25">
      <c r="A689" s="1"/>
      <c r="B689" s="1"/>
      <c r="C689" s="164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</row>
    <row r="690" spans="1:47" ht="15.75" customHeight="1" x14ac:dyDescent="0.25">
      <c r="A690" s="1"/>
      <c r="B690" s="1"/>
      <c r="C690" s="164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</row>
    <row r="691" spans="1:47" ht="15.75" customHeight="1" x14ac:dyDescent="0.25">
      <c r="A691" s="1"/>
      <c r="B691" s="1"/>
      <c r="C691" s="164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</row>
    <row r="692" spans="1:47" ht="15.75" customHeight="1" x14ac:dyDescent="0.25">
      <c r="A692" s="1"/>
      <c r="B692" s="1"/>
      <c r="C692" s="164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</row>
    <row r="693" spans="1:47" ht="15.75" customHeight="1" x14ac:dyDescent="0.25">
      <c r="A693" s="1"/>
      <c r="B693" s="1"/>
      <c r="C693" s="164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</row>
    <row r="694" spans="1:47" ht="15.75" customHeight="1" x14ac:dyDescent="0.25">
      <c r="A694" s="1"/>
      <c r="B694" s="1"/>
      <c r="C694" s="164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</row>
    <row r="695" spans="1:47" ht="15.75" customHeight="1" x14ac:dyDescent="0.25">
      <c r="A695" s="1"/>
      <c r="B695" s="1"/>
      <c r="C695" s="164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</row>
    <row r="696" spans="1:47" ht="15.75" customHeight="1" x14ac:dyDescent="0.25">
      <c r="A696" s="1"/>
      <c r="B696" s="1"/>
      <c r="C696" s="164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</row>
    <row r="697" spans="1:47" ht="15.75" customHeight="1" x14ac:dyDescent="0.25">
      <c r="A697" s="1"/>
      <c r="B697" s="1"/>
      <c r="C697" s="164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</row>
    <row r="698" spans="1:47" ht="15.75" customHeight="1" x14ac:dyDescent="0.25">
      <c r="A698" s="1"/>
      <c r="B698" s="1"/>
      <c r="C698" s="164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</row>
    <row r="699" spans="1:47" ht="15.75" customHeight="1" x14ac:dyDescent="0.25">
      <c r="A699" s="1"/>
      <c r="B699" s="1"/>
      <c r="C699" s="164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</row>
    <row r="700" spans="1:47" ht="15.75" customHeight="1" x14ac:dyDescent="0.25">
      <c r="A700" s="1"/>
      <c r="B700" s="1"/>
      <c r="C700" s="164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</row>
    <row r="701" spans="1:47" ht="15.75" customHeight="1" x14ac:dyDescent="0.25">
      <c r="A701" s="1"/>
      <c r="B701" s="1"/>
      <c r="C701" s="164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</row>
    <row r="702" spans="1:47" ht="15.75" customHeight="1" x14ac:dyDescent="0.25">
      <c r="A702" s="1"/>
      <c r="B702" s="1"/>
      <c r="C702" s="164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</row>
    <row r="703" spans="1:47" ht="15.75" customHeight="1" x14ac:dyDescent="0.25">
      <c r="A703" s="1"/>
      <c r="B703" s="1"/>
      <c r="C703" s="164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</row>
    <row r="704" spans="1:47" ht="15.75" customHeight="1" x14ac:dyDescent="0.25">
      <c r="A704" s="1"/>
      <c r="B704" s="1"/>
      <c r="C704" s="164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</row>
    <row r="705" spans="1:47" ht="15.75" customHeight="1" x14ac:dyDescent="0.25">
      <c r="A705" s="1"/>
      <c r="B705" s="1"/>
      <c r="C705" s="164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</row>
    <row r="706" spans="1:47" ht="15.75" customHeight="1" x14ac:dyDescent="0.25">
      <c r="A706" s="1"/>
      <c r="B706" s="1"/>
      <c r="C706" s="164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</row>
    <row r="707" spans="1:47" ht="15.75" customHeight="1" x14ac:dyDescent="0.25">
      <c r="A707" s="1"/>
      <c r="B707" s="1"/>
      <c r="C707" s="164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</row>
    <row r="708" spans="1:47" ht="15.75" customHeight="1" x14ac:dyDescent="0.25">
      <c r="A708" s="1"/>
      <c r="B708" s="1"/>
      <c r="C708" s="164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</row>
    <row r="709" spans="1:47" ht="15.75" customHeight="1" x14ac:dyDescent="0.25">
      <c r="A709" s="1"/>
      <c r="B709" s="1"/>
      <c r="C709" s="164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</row>
    <row r="710" spans="1:47" ht="15.75" customHeight="1" x14ac:dyDescent="0.25">
      <c r="A710" s="1"/>
      <c r="B710" s="1"/>
      <c r="C710" s="164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</row>
    <row r="711" spans="1:47" ht="15.75" customHeight="1" x14ac:dyDescent="0.25">
      <c r="A711" s="1"/>
      <c r="B711" s="1"/>
      <c r="C711" s="164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</row>
    <row r="712" spans="1:47" ht="15.75" customHeight="1" x14ac:dyDescent="0.25">
      <c r="A712" s="1"/>
      <c r="B712" s="1"/>
      <c r="C712" s="164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</row>
    <row r="713" spans="1:47" ht="15.75" customHeight="1" x14ac:dyDescent="0.25">
      <c r="A713" s="1"/>
      <c r="B713" s="1"/>
      <c r="C713" s="164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</row>
    <row r="714" spans="1:47" ht="15.75" customHeight="1" x14ac:dyDescent="0.25">
      <c r="A714" s="1"/>
      <c r="B714" s="1"/>
      <c r="C714" s="164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</row>
    <row r="715" spans="1:47" ht="15.75" customHeight="1" x14ac:dyDescent="0.25">
      <c r="A715" s="1"/>
      <c r="B715" s="1"/>
      <c r="C715" s="164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</row>
    <row r="716" spans="1:47" ht="15.75" customHeight="1" x14ac:dyDescent="0.25">
      <c r="A716" s="1"/>
      <c r="B716" s="1"/>
      <c r="C716" s="164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</row>
    <row r="717" spans="1:47" ht="15.75" customHeight="1" x14ac:dyDescent="0.25">
      <c r="A717" s="1"/>
      <c r="B717" s="1"/>
      <c r="C717" s="164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</row>
    <row r="718" spans="1:47" ht="15.75" customHeight="1" x14ac:dyDescent="0.25">
      <c r="A718" s="1"/>
      <c r="B718" s="1"/>
      <c r="C718" s="164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</row>
    <row r="719" spans="1:47" ht="15.75" customHeight="1" x14ac:dyDescent="0.25">
      <c r="A719" s="1"/>
      <c r="B719" s="1"/>
      <c r="C719" s="164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</row>
    <row r="720" spans="1:47" ht="15.75" customHeight="1" x14ac:dyDescent="0.25">
      <c r="A720" s="1"/>
      <c r="B720" s="1"/>
      <c r="C720" s="164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</row>
    <row r="721" spans="1:47" ht="15.75" customHeight="1" x14ac:dyDescent="0.25">
      <c r="A721" s="1"/>
      <c r="B721" s="1"/>
      <c r="C721" s="164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</row>
    <row r="722" spans="1:47" ht="15.75" customHeight="1" x14ac:dyDescent="0.25">
      <c r="A722" s="1"/>
      <c r="B722" s="1"/>
      <c r="C722" s="164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</row>
    <row r="723" spans="1:47" ht="15.75" customHeight="1" x14ac:dyDescent="0.25">
      <c r="A723" s="1"/>
      <c r="B723" s="1"/>
      <c r="C723" s="164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</row>
    <row r="724" spans="1:47" ht="15.75" customHeight="1" x14ac:dyDescent="0.25">
      <c r="A724" s="1"/>
      <c r="B724" s="1"/>
      <c r="C724" s="164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</row>
    <row r="725" spans="1:47" ht="15.75" customHeight="1" x14ac:dyDescent="0.25">
      <c r="A725" s="1"/>
      <c r="B725" s="1"/>
      <c r="C725" s="164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</row>
    <row r="726" spans="1:47" ht="15.75" customHeight="1" x14ac:dyDescent="0.25">
      <c r="A726" s="1"/>
      <c r="B726" s="1"/>
      <c r="C726" s="164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</row>
    <row r="727" spans="1:47" ht="15.75" customHeight="1" x14ac:dyDescent="0.25">
      <c r="A727" s="1"/>
      <c r="B727" s="1"/>
      <c r="C727" s="164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</row>
    <row r="728" spans="1:47" ht="15.75" customHeight="1" x14ac:dyDescent="0.25">
      <c r="A728" s="1"/>
      <c r="B728" s="1"/>
      <c r="C728" s="164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</row>
    <row r="729" spans="1:47" ht="15.75" customHeight="1" x14ac:dyDescent="0.25">
      <c r="A729" s="1"/>
      <c r="B729" s="1"/>
      <c r="C729" s="164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</row>
    <row r="730" spans="1:47" ht="15.75" customHeight="1" x14ac:dyDescent="0.25">
      <c r="A730" s="1"/>
      <c r="B730" s="1"/>
      <c r="C730" s="164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</row>
    <row r="731" spans="1:47" ht="15.75" customHeight="1" x14ac:dyDescent="0.25">
      <c r="A731" s="1"/>
      <c r="B731" s="1"/>
      <c r="C731" s="164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</row>
    <row r="732" spans="1:47" ht="15.75" customHeight="1" x14ac:dyDescent="0.25">
      <c r="A732" s="1"/>
      <c r="B732" s="1"/>
      <c r="C732" s="164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</row>
    <row r="733" spans="1:47" ht="15.75" customHeight="1" x14ac:dyDescent="0.25">
      <c r="A733" s="1"/>
      <c r="B733" s="1"/>
      <c r="C733" s="164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</row>
    <row r="734" spans="1:47" ht="15.75" customHeight="1" x14ac:dyDescent="0.25">
      <c r="A734" s="1"/>
      <c r="B734" s="1"/>
      <c r="C734" s="164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</row>
    <row r="735" spans="1:47" ht="15.75" customHeight="1" x14ac:dyDescent="0.25">
      <c r="A735" s="1"/>
      <c r="B735" s="1"/>
      <c r="C735" s="164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</row>
    <row r="736" spans="1:47" ht="15.75" customHeight="1" x14ac:dyDescent="0.25">
      <c r="A736" s="1"/>
      <c r="B736" s="1"/>
      <c r="C736" s="164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</row>
    <row r="737" spans="1:47" ht="15.75" customHeight="1" x14ac:dyDescent="0.25">
      <c r="A737" s="1"/>
      <c r="B737" s="1"/>
      <c r="C737" s="164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</row>
    <row r="738" spans="1:47" ht="15.75" customHeight="1" x14ac:dyDescent="0.25">
      <c r="A738" s="1"/>
      <c r="B738" s="1"/>
      <c r="C738" s="164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</row>
    <row r="739" spans="1:47" ht="15.75" customHeight="1" x14ac:dyDescent="0.25">
      <c r="A739" s="1"/>
      <c r="B739" s="1"/>
      <c r="C739" s="164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</row>
    <row r="740" spans="1:47" ht="15.75" customHeight="1" x14ac:dyDescent="0.25">
      <c r="A740" s="1"/>
      <c r="B740" s="1"/>
      <c r="C740" s="164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</row>
    <row r="741" spans="1:47" ht="15.75" customHeight="1" x14ac:dyDescent="0.25">
      <c r="A741" s="1"/>
      <c r="B741" s="1"/>
      <c r="C741" s="164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</row>
    <row r="742" spans="1:47" ht="15.75" customHeight="1" x14ac:dyDescent="0.25">
      <c r="A742" s="1"/>
      <c r="B742" s="1"/>
      <c r="C742" s="164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</row>
    <row r="743" spans="1:47" ht="15.75" customHeight="1" x14ac:dyDescent="0.25">
      <c r="A743" s="1"/>
      <c r="B743" s="1"/>
      <c r="C743" s="164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</row>
    <row r="744" spans="1:47" ht="15.75" customHeight="1" x14ac:dyDescent="0.25">
      <c r="A744" s="1"/>
      <c r="B744" s="1"/>
      <c r="C744" s="164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</row>
    <row r="745" spans="1:47" ht="15.75" customHeight="1" x14ac:dyDescent="0.25">
      <c r="A745" s="1"/>
      <c r="B745" s="1"/>
      <c r="C745" s="164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</row>
    <row r="746" spans="1:47" ht="15.75" customHeight="1" x14ac:dyDescent="0.25">
      <c r="A746" s="1"/>
      <c r="B746" s="1"/>
      <c r="C746" s="164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</row>
    <row r="747" spans="1:47" ht="15.75" customHeight="1" x14ac:dyDescent="0.25">
      <c r="A747" s="1"/>
      <c r="B747" s="1"/>
      <c r="C747" s="164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</row>
    <row r="748" spans="1:47" ht="15.75" customHeight="1" x14ac:dyDescent="0.25">
      <c r="A748" s="1"/>
      <c r="B748" s="1"/>
      <c r="C748" s="164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</row>
    <row r="749" spans="1:47" ht="15.75" customHeight="1" x14ac:dyDescent="0.25">
      <c r="A749" s="1"/>
      <c r="B749" s="1"/>
      <c r="C749" s="164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</row>
    <row r="750" spans="1:47" ht="15.75" customHeight="1" x14ac:dyDescent="0.25">
      <c r="A750" s="1"/>
      <c r="B750" s="1"/>
      <c r="C750" s="164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</row>
    <row r="751" spans="1:47" ht="15.75" customHeight="1" x14ac:dyDescent="0.25">
      <c r="A751" s="1"/>
      <c r="B751" s="1"/>
      <c r="C751" s="164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</row>
    <row r="752" spans="1:47" ht="15.75" customHeight="1" x14ac:dyDescent="0.25">
      <c r="A752" s="1"/>
      <c r="B752" s="1"/>
      <c r="C752" s="164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</row>
    <row r="753" spans="1:47" ht="15.75" customHeight="1" x14ac:dyDescent="0.25">
      <c r="A753" s="1"/>
      <c r="B753" s="1"/>
      <c r="C753" s="164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</row>
    <row r="754" spans="1:47" ht="15.75" customHeight="1" x14ac:dyDescent="0.25">
      <c r="A754" s="1"/>
      <c r="B754" s="1"/>
      <c r="C754" s="164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</row>
    <row r="755" spans="1:47" ht="15.75" customHeight="1" x14ac:dyDescent="0.25">
      <c r="A755" s="1"/>
      <c r="B755" s="1"/>
      <c r="C755" s="164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</row>
    <row r="756" spans="1:47" ht="15.75" customHeight="1" x14ac:dyDescent="0.25">
      <c r="A756" s="1"/>
      <c r="B756" s="1"/>
      <c r="C756" s="164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</row>
    <row r="757" spans="1:47" ht="15.75" customHeight="1" x14ac:dyDescent="0.25">
      <c r="A757" s="1"/>
      <c r="B757" s="1"/>
      <c r="C757" s="164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</row>
    <row r="758" spans="1:47" ht="15.75" customHeight="1" x14ac:dyDescent="0.25">
      <c r="A758" s="1"/>
      <c r="B758" s="1"/>
      <c r="C758" s="164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</row>
    <row r="759" spans="1:47" ht="15.75" customHeight="1" x14ac:dyDescent="0.25">
      <c r="A759" s="1"/>
      <c r="B759" s="1"/>
      <c r="C759" s="164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</row>
    <row r="760" spans="1:47" ht="15.75" customHeight="1" x14ac:dyDescent="0.25">
      <c r="A760" s="1"/>
      <c r="B760" s="1"/>
      <c r="C760" s="164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</row>
    <row r="761" spans="1:47" ht="15.75" customHeight="1" x14ac:dyDescent="0.25">
      <c r="A761" s="1"/>
      <c r="B761" s="1"/>
      <c r="C761" s="164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</row>
    <row r="762" spans="1:47" ht="15.75" customHeight="1" x14ac:dyDescent="0.25">
      <c r="A762" s="1"/>
      <c r="B762" s="1"/>
      <c r="C762" s="164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</row>
    <row r="763" spans="1:47" ht="15.75" customHeight="1" x14ac:dyDescent="0.25">
      <c r="A763" s="1"/>
      <c r="B763" s="1"/>
      <c r="C763" s="164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</row>
    <row r="764" spans="1:47" ht="15.75" customHeight="1" x14ac:dyDescent="0.25">
      <c r="A764" s="1"/>
      <c r="B764" s="1"/>
      <c r="C764" s="164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</row>
    <row r="765" spans="1:47" ht="15.75" customHeight="1" x14ac:dyDescent="0.25">
      <c r="A765" s="1"/>
      <c r="B765" s="1"/>
      <c r="C765" s="164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</row>
    <row r="766" spans="1:47" ht="15.75" customHeight="1" x14ac:dyDescent="0.25">
      <c r="A766" s="1"/>
      <c r="B766" s="1"/>
      <c r="C766" s="164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</row>
    <row r="767" spans="1:47" ht="15.75" customHeight="1" x14ac:dyDescent="0.25">
      <c r="A767" s="1"/>
      <c r="B767" s="1"/>
      <c r="C767" s="164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</row>
    <row r="768" spans="1:47" ht="15.75" customHeight="1" x14ac:dyDescent="0.25">
      <c r="A768" s="1"/>
      <c r="B768" s="1"/>
      <c r="C768" s="164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</row>
    <row r="769" spans="1:47" ht="15.75" customHeight="1" x14ac:dyDescent="0.25">
      <c r="A769" s="1"/>
      <c r="B769" s="1"/>
      <c r="C769" s="164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</row>
    <row r="770" spans="1:47" ht="15.75" customHeight="1" x14ac:dyDescent="0.25">
      <c r="A770" s="1"/>
      <c r="B770" s="1"/>
      <c r="C770" s="164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</row>
    <row r="771" spans="1:47" ht="15.75" customHeight="1" x14ac:dyDescent="0.25">
      <c r="A771" s="1"/>
      <c r="B771" s="1"/>
      <c r="C771" s="164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</row>
    <row r="772" spans="1:47" ht="15.75" customHeight="1" x14ac:dyDescent="0.25">
      <c r="A772" s="1"/>
      <c r="B772" s="1"/>
      <c r="C772" s="164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</row>
    <row r="773" spans="1:47" ht="15.75" customHeight="1" x14ac:dyDescent="0.25">
      <c r="A773" s="1"/>
      <c r="B773" s="1"/>
      <c r="C773" s="164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</row>
    <row r="774" spans="1:47" ht="15.75" customHeight="1" x14ac:dyDescent="0.25">
      <c r="A774" s="1"/>
      <c r="B774" s="1"/>
      <c r="C774" s="164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</row>
    <row r="775" spans="1:47" ht="15.75" customHeight="1" x14ac:dyDescent="0.25">
      <c r="A775" s="1"/>
      <c r="B775" s="1"/>
      <c r="C775" s="164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</row>
    <row r="776" spans="1:47" ht="15.75" customHeight="1" x14ac:dyDescent="0.25">
      <c r="A776" s="1"/>
      <c r="B776" s="1"/>
      <c r="C776" s="164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</row>
    <row r="777" spans="1:47" ht="15.75" customHeight="1" x14ac:dyDescent="0.25">
      <c r="A777" s="1"/>
      <c r="B777" s="1"/>
      <c r="C777" s="164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</row>
    <row r="778" spans="1:47" ht="15.75" customHeight="1" x14ac:dyDescent="0.25">
      <c r="A778" s="1"/>
      <c r="B778" s="1"/>
      <c r="C778" s="164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</row>
    <row r="779" spans="1:47" ht="15.75" customHeight="1" x14ac:dyDescent="0.25">
      <c r="A779" s="1"/>
      <c r="B779" s="1"/>
      <c r="C779" s="164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</row>
    <row r="780" spans="1:47" ht="15.75" customHeight="1" x14ac:dyDescent="0.25">
      <c r="A780" s="1"/>
      <c r="B780" s="1"/>
      <c r="C780" s="164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</row>
    <row r="781" spans="1:47" ht="15.75" customHeight="1" x14ac:dyDescent="0.25">
      <c r="A781" s="1"/>
      <c r="B781" s="1"/>
      <c r="C781" s="164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</row>
    <row r="782" spans="1:47" ht="15.75" customHeight="1" x14ac:dyDescent="0.25">
      <c r="A782" s="1"/>
      <c r="B782" s="1"/>
      <c r="C782" s="164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</row>
    <row r="783" spans="1:47" ht="15.75" customHeight="1" x14ac:dyDescent="0.25">
      <c r="A783" s="1"/>
      <c r="B783" s="1"/>
      <c r="C783" s="164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</row>
    <row r="784" spans="1:47" ht="15.75" customHeight="1" x14ac:dyDescent="0.25">
      <c r="A784" s="1"/>
      <c r="B784" s="1"/>
      <c r="C784" s="164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</row>
    <row r="785" spans="1:47" ht="15.75" customHeight="1" x14ac:dyDescent="0.25">
      <c r="A785" s="1"/>
      <c r="B785" s="1"/>
      <c r="C785" s="164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</row>
    <row r="786" spans="1:47" ht="15.75" customHeight="1" x14ac:dyDescent="0.25">
      <c r="A786" s="1"/>
      <c r="B786" s="1"/>
      <c r="C786" s="164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</row>
    <row r="787" spans="1:47" ht="15.75" customHeight="1" x14ac:dyDescent="0.25">
      <c r="A787" s="1"/>
      <c r="B787" s="1"/>
      <c r="C787" s="164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</row>
    <row r="788" spans="1:47" ht="15.75" customHeight="1" x14ac:dyDescent="0.25">
      <c r="A788" s="1"/>
      <c r="B788" s="1"/>
      <c r="C788" s="164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</row>
    <row r="789" spans="1:47" ht="15.75" customHeight="1" x14ac:dyDescent="0.25">
      <c r="A789" s="1"/>
      <c r="B789" s="1"/>
      <c r="C789" s="164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</row>
    <row r="790" spans="1:47" ht="15.75" customHeight="1" x14ac:dyDescent="0.25">
      <c r="A790" s="1"/>
      <c r="B790" s="1"/>
      <c r="C790" s="164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</row>
    <row r="791" spans="1:47" ht="15.75" customHeight="1" x14ac:dyDescent="0.25">
      <c r="A791" s="1"/>
      <c r="B791" s="1"/>
      <c r="C791" s="164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</row>
    <row r="792" spans="1:47" ht="15.75" customHeight="1" x14ac:dyDescent="0.25">
      <c r="A792" s="1"/>
      <c r="B792" s="1"/>
      <c r="C792" s="164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</row>
    <row r="793" spans="1:47" ht="15.75" customHeight="1" x14ac:dyDescent="0.25">
      <c r="A793" s="1"/>
      <c r="B793" s="1"/>
      <c r="C793" s="164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</row>
    <row r="794" spans="1:47" ht="15.75" customHeight="1" x14ac:dyDescent="0.25">
      <c r="A794" s="1"/>
      <c r="B794" s="1"/>
      <c r="C794" s="164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</row>
    <row r="795" spans="1:47" ht="15.75" customHeight="1" x14ac:dyDescent="0.25">
      <c r="A795" s="1"/>
      <c r="B795" s="1"/>
      <c r="C795" s="164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</row>
    <row r="796" spans="1:47" ht="15.75" customHeight="1" x14ac:dyDescent="0.25">
      <c r="A796" s="1"/>
      <c r="B796" s="1"/>
      <c r="C796" s="164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</row>
    <row r="797" spans="1:47" ht="15.75" customHeight="1" x14ac:dyDescent="0.25">
      <c r="A797" s="1"/>
      <c r="B797" s="1"/>
      <c r="C797" s="164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</row>
    <row r="798" spans="1:47" ht="15.75" customHeight="1" x14ac:dyDescent="0.25">
      <c r="A798" s="1"/>
      <c r="B798" s="1"/>
      <c r="C798" s="164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</row>
    <row r="799" spans="1:47" ht="15.75" customHeight="1" x14ac:dyDescent="0.25">
      <c r="A799" s="1"/>
      <c r="B799" s="1"/>
      <c r="C799" s="164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</row>
    <row r="800" spans="1:47" ht="15.75" customHeight="1" x14ac:dyDescent="0.25">
      <c r="A800" s="1"/>
      <c r="B800" s="1"/>
      <c r="C800" s="164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</row>
    <row r="801" spans="1:47" ht="15.75" customHeight="1" x14ac:dyDescent="0.25">
      <c r="A801" s="1"/>
      <c r="B801" s="1"/>
      <c r="C801" s="164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</row>
    <row r="802" spans="1:47" ht="15.75" customHeight="1" x14ac:dyDescent="0.25">
      <c r="A802" s="1"/>
      <c r="B802" s="1"/>
      <c r="C802" s="164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</row>
    <row r="803" spans="1:47" ht="15.75" customHeight="1" x14ac:dyDescent="0.25">
      <c r="A803" s="1"/>
      <c r="B803" s="1"/>
      <c r="C803" s="164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</row>
    <row r="804" spans="1:47" ht="15.75" customHeight="1" x14ac:dyDescent="0.25">
      <c r="A804" s="1"/>
      <c r="B804" s="1"/>
      <c r="C804" s="164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</row>
    <row r="805" spans="1:47" ht="15.75" customHeight="1" x14ac:dyDescent="0.25">
      <c r="A805" s="1"/>
      <c r="B805" s="1"/>
      <c r="C805" s="164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</row>
    <row r="806" spans="1:47" ht="15.75" customHeight="1" x14ac:dyDescent="0.25">
      <c r="A806" s="1"/>
      <c r="B806" s="1"/>
      <c r="C806" s="164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</row>
    <row r="807" spans="1:47" ht="15.75" customHeight="1" x14ac:dyDescent="0.25">
      <c r="A807" s="1"/>
      <c r="B807" s="1"/>
      <c r="C807" s="164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</row>
    <row r="808" spans="1:47" ht="15.75" customHeight="1" x14ac:dyDescent="0.25">
      <c r="A808" s="1"/>
      <c r="B808" s="1"/>
      <c r="C808" s="164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</row>
    <row r="809" spans="1:47" ht="15.75" customHeight="1" x14ac:dyDescent="0.25">
      <c r="A809" s="1"/>
      <c r="B809" s="1"/>
      <c r="C809" s="164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</row>
    <row r="810" spans="1:47" ht="15.75" customHeight="1" x14ac:dyDescent="0.25">
      <c r="A810" s="1"/>
      <c r="B810" s="1"/>
      <c r="C810" s="164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</row>
    <row r="811" spans="1:47" ht="15.75" customHeight="1" x14ac:dyDescent="0.25">
      <c r="A811" s="1"/>
      <c r="B811" s="1"/>
      <c r="C811" s="164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</row>
    <row r="812" spans="1:47" ht="15.75" customHeight="1" x14ac:dyDescent="0.25">
      <c r="A812" s="1"/>
      <c r="B812" s="1"/>
      <c r="C812" s="164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</row>
    <row r="813" spans="1:47" ht="15.75" customHeight="1" x14ac:dyDescent="0.25">
      <c r="A813" s="1"/>
      <c r="B813" s="1"/>
      <c r="C813" s="164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</row>
    <row r="814" spans="1:47" ht="15.75" customHeight="1" x14ac:dyDescent="0.25">
      <c r="A814" s="1"/>
      <c r="B814" s="1"/>
      <c r="C814" s="164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</row>
    <row r="815" spans="1:47" ht="15.75" customHeight="1" x14ac:dyDescent="0.25">
      <c r="A815" s="1"/>
      <c r="B815" s="1"/>
      <c r="C815" s="164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</row>
    <row r="816" spans="1:47" ht="15.75" customHeight="1" x14ac:dyDescent="0.25">
      <c r="A816" s="1"/>
      <c r="B816" s="1"/>
      <c r="C816" s="164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</row>
    <row r="817" spans="1:47" ht="15.75" customHeight="1" x14ac:dyDescent="0.25">
      <c r="A817" s="1"/>
      <c r="B817" s="1"/>
      <c r="C817" s="164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</row>
    <row r="818" spans="1:47" ht="15.75" customHeight="1" x14ac:dyDescent="0.25">
      <c r="A818" s="1"/>
      <c r="B818" s="1"/>
      <c r="C818" s="164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</row>
    <row r="819" spans="1:47" ht="15.75" customHeight="1" x14ac:dyDescent="0.25">
      <c r="A819" s="1"/>
      <c r="B819" s="1"/>
      <c r="C819" s="164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</row>
    <row r="820" spans="1:47" ht="15.75" customHeight="1" x14ac:dyDescent="0.25">
      <c r="A820" s="1"/>
      <c r="B820" s="1"/>
      <c r="C820" s="164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</row>
    <row r="821" spans="1:47" ht="15.75" customHeight="1" x14ac:dyDescent="0.25">
      <c r="A821" s="1"/>
      <c r="B821" s="1"/>
      <c r="C821" s="164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</row>
    <row r="822" spans="1:47" ht="15.75" customHeight="1" x14ac:dyDescent="0.25">
      <c r="A822" s="1"/>
      <c r="B822" s="1"/>
      <c r="C822" s="164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</row>
    <row r="823" spans="1:47" ht="15.75" customHeight="1" x14ac:dyDescent="0.25">
      <c r="A823" s="1"/>
      <c r="B823" s="1"/>
      <c r="C823" s="164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</row>
    <row r="824" spans="1:47" ht="15.75" customHeight="1" x14ac:dyDescent="0.25">
      <c r="A824" s="1"/>
      <c r="B824" s="1"/>
      <c r="C824" s="164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</row>
    <row r="825" spans="1:47" ht="15.75" customHeight="1" x14ac:dyDescent="0.25">
      <c r="A825" s="1"/>
      <c r="B825" s="1"/>
      <c r="C825" s="164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</row>
    <row r="826" spans="1:47" ht="15.75" customHeight="1" x14ac:dyDescent="0.25">
      <c r="A826" s="1"/>
      <c r="B826" s="1"/>
      <c r="C826" s="164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</row>
    <row r="827" spans="1:47" ht="15.75" customHeight="1" x14ac:dyDescent="0.25">
      <c r="A827" s="1"/>
      <c r="B827" s="1"/>
      <c r="C827" s="164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</row>
    <row r="828" spans="1:47" ht="15.75" customHeight="1" x14ac:dyDescent="0.25">
      <c r="A828" s="1"/>
      <c r="B828" s="1"/>
      <c r="C828" s="164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</row>
    <row r="829" spans="1:47" ht="15.75" customHeight="1" x14ac:dyDescent="0.25">
      <c r="A829" s="1"/>
      <c r="B829" s="1"/>
      <c r="C829" s="164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</row>
    <row r="830" spans="1:47" ht="15.75" customHeight="1" x14ac:dyDescent="0.25">
      <c r="A830" s="1"/>
      <c r="B830" s="1"/>
      <c r="C830" s="164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</row>
    <row r="831" spans="1:47" ht="15.75" customHeight="1" x14ac:dyDescent="0.25">
      <c r="A831" s="1"/>
      <c r="B831" s="1"/>
      <c r="C831" s="164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</row>
    <row r="832" spans="1:47" ht="15.75" customHeight="1" x14ac:dyDescent="0.25">
      <c r="A832" s="1"/>
      <c r="B832" s="1"/>
      <c r="C832" s="164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</row>
    <row r="833" spans="1:47" ht="15.75" customHeight="1" x14ac:dyDescent="0.25">
      <c r="A833" s="1"/>
      <c r="B833" s="1"/>
      <c r="C833" s="164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</row>
    <row r="834" spans="1:47" ht="15.75" customHeight="1" x14ac:dyDescent="0.25">
      <c r="A834" s="1"/>
      <c r="B834" s="1"/>
      <c r="C834" s="164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</row>
    <row r="835" spans="1:47" ht="15.75" customHeight="1" x14ac:dyDescent="0.25">
      <c r="A835" s="1"/>
      <c r="B835" s="1"/>
      <c r="C835" s="164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</row>
    <row r="836" spans="1:47" ht="15.75" customHeight="1" x14ac:dyDescent="0.25">
      <c r="A836" s="1"/>
      <c r="B836" s="1"/>
      <c r="C836" s="164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</row>
    <row r="837" spans="1:47" ht="15.75" customHeight="1" x14ac:dyDescent="0.25">
      <c r="A837" s="1"/>
      <c r="B837" s="1"/>
      <c r="C837" s="164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</row>
    <row r="838" spans="1:47" ht="15.75" customHeight="1" x14ac:dyDescent="0.25">
      <c r="A838" s="1"/>
      <c r="B838" s="1"/>
      <c r="C838" s="164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</row>
    <row r="839" spans="1:47" ht="15.75" customHeight="1" x14ac:dyDescent="0.25">
      <c r="A839" s="1"/>
      <c r="B839" s="1"/>
      <c r="C839" s="164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</row>
    <row r="840" spans="1:47" ht="15.75" customHeight="1" x14ac:dyDescent="0.25">
      <c r="A840" s="1"/>
      <c r="B840" s="1"/>
      <c r="C840" s="164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</row>
    <row r="841" spans="1:47" ht="15.75" customHeight="1" x14ac:dyDescent="0.25">
      <c r="A841" s="1"/>
      <c r="B841" s="1"/>
      <c r="C841" s="164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</row>
    <row r="842" spans="1:47" ht="15.75" customHeight="1" x14ac:dyDescent="0.25">
      <c r="A842" s="1"/>
      <c r="B842" s="1"/>
      <c r="C842" s="164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</row>
    <row r="843" spans="1:47" ht="15.75" customHeight="1" x14ac:dyDescent="0.25">
      <c r="A843" s="1"/>
      <c r="B843" s="1"/>
      <c r="C843" s="164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</row>
    <row r="844" spans="1:47" ht="15.75" customHeight="1" x14ac:dyDescent="0.25">
      <c r="A844" s="1"/>
      <c r="B844" s="1"/>
      <c r="C844" s="164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</row>
    <row r="845" spans="1:47" ht="15.75" customHeight="1" x14ac:dyDescent="0.25">
      <c r="A845" s="1"/>
      <c r="B845" s="1"/>
      <c r="C845" s="164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</row>
    <row r="846" spans="1:47" ht="15.75" customHeight="1" x14ac:dyDescent="0.25">
      <c r="A846" s="1"/>
      <c r="B846" s="1"/>
      <c r="C846" s="164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</row>
    <row r="847" spans="1:47" ht="15.75" customHeight="1" x14ac:dyDescent="0.25">
      <c r="A847" s="1"/>
      <c r="B847" s="1"/>
      <c r="C847" s="164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</row>
    <row r="848" spans="1:47" ht="15.75" customHeight="1" x14ac:dyDescent="0.25">
      <c r="A848" s="1"/>
      <c r="B848" s="1"/>
      <c r="C848" s="164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</row>
    <row r="849" spans="1:47" ht="15.75" customHeight="1" x14ac:dyDescent="0.25">
      <c r="A849" s="1"/>
      <c r="B849" s="1"/>
      <c r="C849" s="164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</row>
    <row r="850" spans="1:47" ht="15.75" customHeight="1" x14ac:dyDescent="0.25">
      <c r="A850" s="1"/>
      <c r="B850" s="1"/>
      <c r="C850" s="164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</row>
    <row r="851" spans="1:47" ht="15.75" customHeight="1" x14ac:dyDescent="0.25">
      <c r="A851" s="1"/>
      <c r="B851" s="1"/>
      <c r="C851" s="164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</row>
    <row r="852" spans="1:47" ht="15.75" customHeight="1" x14ac:dyDescent="0.25">
      <c r="A852" s="1"/>
      <c r="B852" s="1"/>
      <c r="C852" s="164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</row>
    <row r="853" spans="1:47" ht="15.75" customHeight="1" x14ac:dyDescent="0.25">
      <c r="A853" s="1"/>
      <c r="B853" s="1"/>
      <c r="C853" s="164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</row>
    <row r="854" spans="1:47" ht="15.75" customHeight="1" x14ac:dyDescent="0.25">
      <c r="A854" s="1"/>
      <c r="B854" s="1"/>
      <c r="C854" s="164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</row>
    <row r="855" spans="1:47" ht="15.75" customHeight="1" x14ac:dyDescent="0.25">
      <c r="A855" s="1"/>
      <c r="B855" s="1"/>
      <c r="C855" s="164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</row>
    <row r="856" spans="1:47" ht="15.75" customHeight="1" x14ac:dyDescent="0.25">
      <c r="A856" s="1"/>
      <c r="B856" s="1"/>
      <c r="C856" s="164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</row>
    <row r="857" spans="1:47" ht="15.75" customHeight="1" x14ac:dyDescent="0.25">
      <c r="A857" s="1"/>
      <c r="B857" s="1"/>
      <c r="C857" s="164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</row>
    <row r="858" spans="1:47" ht="15.75" customHeight="1" x14ac:dyDescent="0.25">
      <c r="A858" s="1"/>
      <c r="B858" s="1"/>
      <c r="C858" s="164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</row>
    <row r="859" spans="1:47" ht="15.75" customHeight="1" x14ac:dyDescent="0.25">
      <c r="A859" s="1"/>
      <c r="B859" s="1"/>
      <c r="C859" s="164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</row>
    <row r="860" spans="1:47" ht="15.75" customHeight="1" x14ac:dyDescent="0.25">
      <c r="A860" s="1"/>
      <c r="B860" s="1"/>
      <c r="C860" s="164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</row>
    <row r="861" spans="1:47" ht="15.75" customHeight="1" x14ac:dyDescent="0.25">
      <c r="A861" s="1"/>
      <c r="B861" s="1"/>
      <c r="C861" s="164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</row>
    <row r="862" spans="1:47" ht="15.75" customHeight="1" x14ac:dyDescent="0.25">
      <c r="A862" s="1"/>
      <c r="B862" s="1"/>
      <c r="C862" s="164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</row>
    <row r="863" spans="1:47" ht="15.75" customHeight="1" x14ac:dyDescent="0.25">
      <c r="A863" s="1"/>
      <c r="B863" s="1"/>
      <c r="C863" s="164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</row>
    <row r="864" spans="1:47" ht="15.75" customHeight="1" x14ac:dyDescent="0.25">
      <c r="A864" s="1"/>
      <c r="B864" s="1"/>
      <c r="C864" s="164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</row>
    <row r="865" spans="1:47" ht="15.75" customHeight="1" x14ac:dyDescent="0.25">
      <c r="A865" s="1"/>
      <c r="B865" s="1"/>
      <c r="C865" s="164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</row>
    <row r="866" spans="1:47" ht="15.75" customHeight="1" x14ac:dyDescent="0.25">
      <c r="A866" s="1"/>
      <c r="B866" s="1"/>
      <c r="C866" s="164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</row>
    <row r="867" spans="1:47" ht="15.75" customHeight="1" x14ac:dyDescent="0.25">
      <c r="A867" s="1"/>
      <c r="B867" s="1"/>
      <c r="C867" s="164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</row>
    <row r="868" spans="1:47" ht="15.75" customHeight="1" x14ac:dyDescent="0.25">
      <c r="A868" s="1"/>
      <c r="B868" s="1"/>
      <c r="C868" s="164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</row>
    <row r="869" spans="1:47" ht="15.75" customHeight="1" x14ac:dyDescent="0.25">
      <c r="A869" s="1"/>
      <c r="B869" s="1"/>
      <c r="C869" s="164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</row>
    <row r="870" spans="1:47" ht="15.75" customHeight="1" x14ac:dyDescent="0.25">
      <c r="A870" s="1"/>
      <c r="B870" s="1"/>
      <c r="C870" s="164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</row>
    <row r="871" spans="1:47" ht="15.75" customHeight="1" x14ac:dyDescent="0.25">
      <c r="A871" s="1"/>
      <c r="B871" s="1"/>
      <c r="C871" s="164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</row>
    <row r="872" spans="1:47" ht="15.75" customHeight="1" x14ac:dyDescent="0.25">
      <c r="A872" s="1"/>
      <c r="B872" s="1"/>
      <c r="C872" s="164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</row>
    <row r="873" spans="1:47" ht="15.75" customHeight="1" x14ac:dyDescent="0.25">
      <c r="A873" s="1"/>
      <c r="B873" s="1"/>
      <c r="C873" s="164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</row>
    <row r="874" spans="1:47" ht="15.75" customHeight="1" x14ac:dyDescent="0.25">
      <c r="A874" s="1"/>
      <c r="B874" s="1"/>
      <c r="C874" s="164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</row>
    <row r="875" spans="1:47" ht="15.75" customHeight="1" x14ac:dyDescent="0.25">
      <c r="A875" s="1"/>
      <c r="B875" s="1"/>
      <c r="C875" s="164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</row>
    <row r="876" spans="1:47" ht="15.75" customHeight="1" x14ac:dyDescent="0.25">
      <c r="A876" s="1"/>
      <c r="B876" s="1"/>
      <c r="C876" s="164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</row>
    <row r="877" spans="1:47" ht="15.75" customHeight="1" x14ac:dyDescent="0.25">
      <c r="A877" s="1"/>
      <c r="B877" s="1"/>
      <c r="C877" s="164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</row>
    <row r="878" spans="1:47" ht="15.75" customHeight="1" x14ac:dyDescent="0.25">
      <c r="A878" s="1"/>
      <c r="B878" s="1"/>
      <c r="C878" s="164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</row>
    <row r="879" spans="1:47" ht="15.75" customHeight="1" x14ac:dyDescent="0.25">
      <c r="A879" s="1"/>
      <c r="B879" s="1"/>
      <c r="C879" s="164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</row>
    <row r="880" spans="1:47" ht="15.75" customHeight="1" x14ac:dyDescent="0.25">
      <c r="A880" s="1"/>
      <c r="B880" s="1"/>
      <c r="C880" s="164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</row>
    <row r="881" spans="1:47" ht="15.75" customHeight="1" x14ac:dyDescent="0.25">
      <c r="A881" s="1"/>
      <c r="B881" s="1"/>
      <c r="C881" s="164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</row>
    <row r="882" spans="1:47" ht="15.75" customHeight="1" x14ac:dyDescent="0.25">
      <c r="A882" s="1"/>
      <c r="B882" s="1"/>
      <c r="C882" s="164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</row>
    <row r="883" spans="1:47" ht="15.75" customHeight="1" x14ac:dyDescent="0.25">
      <c r="A883" s="1"/>
      <c r="B883" s="1"/>
      <c r="C883" s="164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</row>
    <row r="884" spans="1:47" ht="15.75" customHeight="1" x14ac:dyDescent="0.25">
      <c r="A884" s="1"/>
      <c r="B884" s="1"/>
      <c r="C884" s="164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</row>
    <row r="885" spans="1:47" ht="15.75" customHeight="1" x14ac:dyDescent="0.25">
      <c r="A885" s="1"/>
      <c r="B885" s="1"/>
      <c r="C885" s="164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</row>
    <row r="886" spans="1:47" ht="15.75" customHeight="1" x14ac:dyDescent="0.25">
      <c r="A886" s="1"/>
      <c r="B886" s="1"/>
      <c r="C886" s="164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</row>
    <row r="887" spans="1:47" ht="15.75" customHeight="1" x14ac:dyDescent="0.25">
      <c r="A887" s="1"/>
      <c r="B887" s="1"/>
      <c r="C887" s="164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</row>
    <row r="888" spans="1:47" ht="15.75" customHeight="1" x14ac:dyDescent="0.25">
      <c r="A888" s="1"/>
      <c r="B888" s="1"/>
      <c r="C888" s="164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</row>
    <row r="889" spans="1:47" ht="15.75" customHeight="1" x14ac:dyDescent="0.25">
      <c r="A889" s="1"/>
      <c r="B889" s="1"/>
      <c r="C889" s="164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</row>
    <row r="890" spans="1:47" ht="15.75" customHeight="1" x14ac:dyDescent="0.25">
      <c r="A890" s="1"/>
      <c r="B890" s="1"/>
      <c r="C890" s="164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</row>
    <row r="891" spans="1:47" ht="15.75" customHeight="1" x14ac:dyDescent="0.25">
      <c r="A891" s="1"/>
      <c r="B891" s="1"/>
      <c r="C891" s="164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</row>
    <row r="892" spans="1:47" ht="15.75" customHeight="1" x14ac:dyDescent="0.25">
      <c r="A892" s="1"/>
      <c r="B892" s="1"/>
      <c r="C892" s="164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</row>
    <row r="893" spans="1:47" ht="15.75" customHeight="1" x14ac:dyDescent="0.25">
      <c r="A893" s="1"/>
      <c r="B893" s="1"/>
      <c r="C893" s="164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</row>
    <row r="894" spans="1:47" ht="15.75" customHeight="1" x14ac:dyDescent="0.25">
      <c r="A894" s="1"/>
      <c r="B894" s="1"/>
      <c r="C894" s="164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</row>
    <row r="895" spans="1:47" ht="15.75" customHeight="1" x14ac:dyDescent="0.25">
      <c r="A895" s="1"/>
      <c r="B895" s="1"/>
      <c r="C895" s="164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</row>
    <row r="896" spans="1:47" ht="15.75" customHeight="1" x14ac:dyDescent="0.25">
      <c r="A896" s="1"/>
      <c r="B896" s="1"/>
      <c r="C896" s="164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</row>
    <row r="897" spans="1:47" ht="15.75" customHeight="1" x14ac:dyDescent="0.25">
      <c r="A897" s="1"/>
      <c r="B897" s="1"/>
      <c r="C897" s="164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</row>
    <row r="898" spans="1:47" ht="15.75" customHeight="1" x14ac:dyDescent="0.25">
      <c r="A898" s="1"/>
      <c r="B898" s="1"/>
      <c r="C898" s="164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</row>
    <row r="899" spans="1:47" ht="15.75" customHeight="1" x14ac:dyDescent="0.25">
      <c r="A899" s="1"/>
      <c r="B899" s="1"/>
      <c r="C899" s="164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</row>
    <row r="900" spans="1:47" ht="15.75" customHeight="1" x14ac:dyDescent="0.25">
      <c r="A900" s="1"/>
      <c r="B900" s="1"/>
      <c r="C900" s="164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</row>
    <row r="901" spans="1:47" ht="15.75" customHeight="1" x14ac:dyDescent="0.25">
      <c r="A901" s="1"/>
      <c r="B901" s="1"/>
      <c r="C901" s="164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</row>
    <row r="902" spans="1:47" ht="15.75" customHeight="1" x14ac:dyDescent="0.25">
      <c r="A902" s="1"/>
      <c r="B902" s="1"/>
      <c r="C902" s="164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</row>
    <row r="903" spans="1:47" ht="15.75" customHeight="1" x14ac:dyDescent="0.25">
      <c r="A903" s="1"/>
      <c r="B903" s="1"/>
      <c r="C903" s="164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</row>
    <row r="904" spans="1:47" ht="15.75" customHeight="1" x14ac:dyDescent="0.25">
      <c r="A904" s="1"/>
      <c r="B904" s="1"/>
      <c r="C904" s="164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</row>
    <row r="905" spans="1:47" ht="15.75" customHeight="1" x14ac:dyDescent="0.25">
      <c r="A905" s="1"/>
      <c r="B905" s="1"/>
      <c r="C905" s="164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</row>
    <row r="906" spans="1:47" ht="15.75" customHeight="1" x14ac:dyDescent="0.25">
      <c r="A906" s="1"/>
      <c r="B906" s="1"/>
      <c r="C906" s="164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</row>
    <row r="907" spans="1:47" ht="15.75" customHeight="1" x14ac:dyDescent="0.25">
      <c r="A907" s="1"/>
      <c r="B907" s="1"/>
      <c r="C907" s="164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</row>
    <row r="908" spans="1:47" ht="15.75" customHeight="1" x14ac:dyDescent="0.25">
      <c r="A908" s="1"/>
      <c r="B908" s="1"/>
      <c r="C908" s="164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</row>
    <row r="909" spans="1:47" ht="15.75" customHeight="1" x14ac:dyDescent="0.25">
      <c r="A909" s="1"/>
      <c r="B909" s="1"/>
      <c r="C909" s="164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</row>
    <row r="910" spans="1:47" ht="15.75" customHeight="1" x14ac:dyDescent="0.25">
      <c r="A910" s="1"/>
      <c r="B910" s="1"/>
      <c r="C910" s="164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</row>
    <row r="911" spans="1:47" ht="15.75" customHeight="1" x14ac:dyDescent="0.25">
      <c r="A911" s="1"/>
      <c r="B911" s="1"/>
      <c r="C911" s="164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</row>
    <row r="912" spans="1:47" ht="15.75" customHeight="1" x14ac:dyDescent="0.25">
      <c r="A912" s="1"/>
      <c r="B912" s="1"/>
      <c r="C912" s="164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</row>
    <row r="913" spans="1:47" ht="15.75" customHeight="1" x14ac:dyDescent="0.25">
      <c r="A913" s="1"/>
      <c r="B913" s="1"/>
      <c r="C913" s="164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</row>
    <row r="914" spans="1:47" ht="15.75" customHeight="1" x14ac:dyDescent="0.25">
      <c r="A914" s="1"/>
      <c r="B914" s="1"/>
      <c r="C914" s="164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</row>
    <row r="915" spans="1:47" ht="15.75" customHeight="1" x14ac:dyDescent="0.25">
      <c r="A915" s="1"/>
      <c r="B915" s="1"/>
      <c r="C915" s="164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</row>
    <row r="916" spans="1:47" ht="15.75" customHeight="1" x14ac:dyDescent="0.25">
      <c r="A916" s="1"/>
      <c r="B916" s="1"/>
      <c r="C916" s="164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</row>
    <row r="917" spans="1:47" ht="15.75" customHeight="1" x14ac:dyDescent="0.25">
      <c r="A917" s="1"/>
      <c r="B917" s="1"/>
      <c r="C917" s="164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</row>
    <row r="918" spans="1:47" ht="15.75" customHeight="1" x14ac:dyDescent="0.25">
      <c r="A918" s="1"/>
      <c r="B918" s="1"/>
      <c r="C918" s="164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</row>
    <row r="919" spans="1:47" ht="15.75" customHeight="1" x14ac:dyDescent="0.25">
      <c r="A919" s="1"/>
      <c r="B919" s="1"/>
      <c r="C919" s="164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</row>
    <row r="920" spans="1:47" ht="15.75" customHeight="1" x14ac:dyDescent="0.25">
      <c r="A920" s="1"/>
      <c r="B920" s="1"/>
      <c r="C920" s="164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</row>
    <row r="921" spans="1:47" ht="15.75" customHeight="1" x14ac:dyDescent="0.25">
      <c r="A921" s="1"/>
      <c r="B921" s="1"/>
      <c r="C921" s="164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</row>
    <row r="922" spans="1:47" ht="15.75" customHeight="1" x14ac:dyDescent="0.25">
      <c r="A922" s="1"/>
      <c r="B922" s="1"/>
      <c r="C922" s="164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</row>
    <row r="923" spans="1:47" ht="15.75" customHeight="1" x14ac:dyDescent="0.25">
      <c r="A923" s="1"/>
      <c r="B923" s="1"/>
      <c r="C923" s="164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</row>
    <row r="924" spans="1:47" ht="15.75" customHeight="1" x14ac:dyDescent="0.25">
      <c r="A924" s="1"/>
      <c r="B924" s="1"/>
      <c r="C924" s="164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</row>
    <row r="925" spans="1:47" ht="15.75" customHeight="1" x14ac:dyDescent="0.25">
      <c r="A925" s="1"/>
      <c r="B925" s="1"/>
      <c r="C925" s="164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</row>
    <row r="926" spans="1:47" ht="15.75" customHeight="1" x14ac:dyDescent="0.25">
      <c r="A926" s="1"/>
      <c r="B926" s="1"/>
      <c r="C926" s="164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</row>
    <row r="927" spans="1:47" ht="15.75" customHeight="1" x14ac:dyDescent="0.25">
      <c r="A927" s="1"/>
      <c r="B927" s="1"/>
      <c r="C927" s="164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</row>
    <row r="928" spans="1:47" ht="15.75" customHeight="1" x14ac:dyDescent="0.25">
      <c r="A928" s="1"/>
      <c r="B928" s="1"/>
      <c r="C928" s="164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</row>
    <row r="929" spans="1:47" ht="15.75" customHeight="1" x14ac:dyDescent="0.25">
      <c r="A929" s="1"/>
      <c r="B929" s="1"/>
      <c r="C929" s="164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</row>
    <row r="930" spans="1:47" ht="15.75" customHeight="1" x14ac:dyDescent="0.25">
      <c r="A930" s="1"/>
      <c r="B930" s="1"/>
      <c r="C930" s="164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</row>
    <row r="931" spans="1:47" ht="15.75" customHeight="1" x14ac:dyDescent="0.25">
      <c r="A931" s="1"/>
      <c r="B931" s="1"/>
      <c r="C931" s="164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</row>
    <row r="932" spans="1:47" ht="15.75" customHeight="1" x14ac:dyDescent="0.25">
      <c r="A932" s="1"/>
      <c r="B932" s="1"/>
      <c r="C932" s="164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</row>
    <row r="933" spans="1:47" ht="15.75" customHeight="1" x14ac:dyDescent="0.25">
      <c r="A933" s="1"/>
      <c r="B933" s="1"/>
      <c r="C933" s="164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</row>
    <row r="934" spans="1:47" ht="15.75" customHeight="1" x14ac:dyDescent="0.25">
      <c r="A934" s="1"/>
      <c r="B934" s="1"/>
      <c r="C934" s="164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</row>
    <row r="935" spans="1:47" ht="15.75" customHeight="1" x14ac:dyDescent="0.25">
      <c r="A935" s="1"/>
      <c r="B935" s="1"/>
      <c r="C935" s="164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</row>
    <row r="936" spans="1:47" ht="15.75" customHeight="1" x14ac:dyDescent="0.25">
      <c r="A936" s="1"/>
      <c r="B936" s="1"/>
      <c r="C936" s="164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</row>
    <row r="937" spans="1:47" ht="15.75" customHeight="1" x14ac:dyDescent="0.25">
      <c r="A937" s="1"/>
      <c r="B937" s="1"/>
      <c r="C937" s="164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</row>
    <row r="938" spans="1:47" ht="15.75" customHeight="1" x14ac:dyDescent="0.25">
      <c r="A938" s="1"/>
      <c r="B938" s="1"/>
      <c r="C938" s="164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</row>
    <row r="939" spans="1:47" ht="15.75" customHeight="1" x14ac:dyDescent="0.25">
      <c r="A939" s="1"/>
      <c r="B939" s="1"/>
      <c r="C939" s="164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</row>
    <row r="940" spans="1:47" ht="15.75" customHeight="1" x14ac:dyDescent="0.25">
      <c r="A940" s="1"/>
      <c r="B940" s="1"/>
      <c r="C940" s="164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</row>
    <row r="941" spans="1:47" ht="15.75" customHeight="1" x14ac:dyDescent="0.25">
      <c r="A941" s="1"/>
      <c r="B941" s="1"/>
      <c r="C941" s="164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</row>
    <row r="942" spans="1:47" ht="15.75" customHeight="1" x14ac:dyDescent="0.25">
      <c r="A942" s="1"/>
      <c r="B942" s="1"/>
      <c r="C942" s="164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</row>
    <row r="943" spans="1:47" ht="15.75" customHeight="1" x14ac:dyDescent="0.25">
      <c r="A943" s="1"/>
      <c r="B943" s="1"/>
      <c r="C943" s="164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</row>
    <row r="944" spans="1:47" ht="15.75" customHeight="1" x14ac:dyDescent="0.25">
      <c r="A944" s="1"/>
      <c r="B944" s="1"/>
      <c r="C944" s="164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</row>
    <row r="945" spans="1:47" ht="15.75" customHeight="1" x14ac:dyDescent="0.25">
      <c r="A945" s="1"/>
      <c r="B945" s="1"/>
      <c r="C945" s="164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</row>
    <row r="946" spans="1:47" ht="15.75" customHeight="1" x14ac:dyDescent="0.25">
      <c r="A946" s="1"/>
      <c r="B946" s="1"/>
      <c r="C946" s="164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</row>
    <row r="947" spans="1:47" ht="15.75" customHeight="1" x14ac:dyDescent="0.25">
      <c r="A947" s="1"/>
      <c r="B947" s="1"/>
      <c r="C947" s="164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</row>
    <row r="948" spans="1:47" ht="15.75" customHeight="1" x14ac:dyDescent="0.25">
      <c r="A948" s="1"/>
      <c r="B948" s="1"/>
      <c r="C948" s="164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</row>
    <row r="949" spans="1:47" ht="15.75" customHeight="1" x14ac:dyDescent="0.25">
      <c r="A949" s="1"/>
      <c r="B949" s="1"/>
      <c r="C949" s="164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</row>
    <row r="950" spans="1:47" ht="15.75" customHeight="1" x14ac:dyDescent="0.25">
      <c r="A950" s="1"/>
      <c r="B950" s="1"/>
      <c r="C950" s="164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</row>
    <row r="951" spans="1:47" ht="15.75" customHeight="1" x14ac:dyDescent="0.25">
      <c r="A951" s="1"/>
      <c r="B951" s="1"/>
      <c r="C951" s="164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</row>
    <row r="952" spans="1:47" ht="15.75" customHeight="1" x14ac:dyDescent="0.25">
      <c r="A952" s="1"/>
      <c r="B952" s="1"/>
      <c r="C952" s="164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</row>
    <row r="953" spans="1:47" ht="15.75" customHeight="1" x14ac:dyDescent="0.25">
      <c r="A953" s="1"/>
      <c r="B953" s="1"/>
      <c r="C953" s="164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</row>
    <row r="954" spans="1:47" ht="15.75" customHeight="1" x14ac:dyDescent="0.25">
      <c r="A954" s="1"/>
      <c r="B954" s="1"/>
      <c r="C954" s="164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</row>
    <row r="955" spans="1:47" ht="15.75" customHeight="1" x14ac:dyDescent="0.25">
      <c r="A955" s="1"/>
      <c r="B955" s="1"/>
      <c r="C955" s="164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</row>
    <row r="956" spans="1:47" ht="15.75" customHeight="1" x14ac:dyDescent="0.25">
      <c r="A956" s="1"/>
      <c r="B956" s="1"/>
      <c r="C956" s="164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</row>
    <row r="957" spans="1:47" ht="15.75" customHeight="1" x14ac:dyDescent="0.25">
      <c r="A957" s="1"/>
      <c r="B957" s="1"/>
      <c r="C957" s="164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</row>
    <row r="958" spans="1:47" ht="15.75" customHeight="1" x14ac:dyDescent="0.25">
      <c r="A958" s="1"/>
      <c r="B958" s="1"/>
      <c r="C958" s="164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</row>
    <row r="959" spans="1:47" ht="15.75" customHeight="1" x14ac:dyDescent="0.25">
      <c r="A959" s="1"/>
      <c r="B959" s="1"/>
      <c r="C959" s="164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</row>
    <row r="960" spans="1:47" ht="15.75" customHeight="1" x14ac:dyDescent="0.25">
      <c r="A960" s="1"/>
      <c r="B960" s="1"/>
      <c r="C960" s="164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</row>
    <row r="961" spans="1:47" ht="15.75" customHeight="1" x14ac:dyDescent="0.25">
      <c r="A961" s="1"/>
      <c r="B961" s="1"/>
      <c r="C961" s="164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</row>
    <row r="962" spans="1:47" ht="15.75" customHeight="1" x14ac:dyDescent="0.25">
      <c r="A962" s="1"/>
      <c r="B962" s="1"/>
      <c r="C962" s="164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</row>
    <row r="963" spans="1:47" ht="15.75" customHeight="1" x14ac:dyDescent="0.25">
      <c r="A963" s="1"/>
      <c r="B963" s="1"/>
      <c r="C963" s="164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</row>
    <row r="964" spans="1:47" ht="15.75" customHeight="1" x14ac:dyDescent="0.25">
      <c r="A964" s="1"/>
      <c r="B964" s="1"/>
      <c r="C964" s="164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</row>
    <row r="965" spans="1:47" ht="15.75" customHeight="1" x14ac:dyDescent="0.25">
      <c r="A965" s="1"/>
      <c r="B965" s="1"/>
      <c r="C965" s="164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</row>
    <row r="966" spans="1:47" ht="15.75" customHeight="1" x14ac:dyDescent="0.25">
      <c r="A966" s="1"/>
      <c r="B966" s="1"/>
      <c r="C966" s="164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</row>
    <row r="967" spans="1:47" ht="15.75" customHeight="1" x14ac:dyDescent="0.25">
      <c r="A967" s="1"/>
      <c r="B967" s="1"/>
      <c r="C967" s="164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</row>
    <row r="968" spans="1:47" ht="15.75" customHeight="1" x14ac:dyDescent="0.25">
      <c r="A968" s="1"/>
      <c r="B968" s="1"/>
      <c r="C968" s="164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</row>
    <row r="969" spans="1:47" ht="15.75" customHeight="1" x14ac:dyDescent="0.25">
      <c r="A969" s="1"/>
      <c r="B969" s="1"/>
      <c r="C969" s="164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</row>
    <row r="970" spans="1:47" ht="15.75" customHeight="1" x14ac:dyDescent="0.25">
      <c r="A970" s="1"/>
      <c r="B970" s="1"/>
      <c r="C970" s="164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</row>
    <row r="971" spans="1:47" ht="15.75" customHeight="1" x14ac:dyDescent="0.25">
      <c r="A971" s="1"/>
      <c r="B971" s="1"/>
      <c r="C971" s="164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</row>
    <row r="972" spans="1:47" ht="15.75" customHeight="1" x14ac:dyDescent="0.25">
      <c r="A972" s="1"/>
      <c r="B972" s="1"/>
      <c r="C972" s="164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</row>
    <row r="973" spans="1:47" ht="15.75" customHeight="1" x14ac:dyDescent="0.25">
      <c r="A973" s="1"/>
      <c r="B973" s="1"/>
      <c r="C973" s="164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</row>
    <row r="974" spans="1:47" ht="15.75" customHeight="1" x14ac:dyDescent="0.25">
      <c r="A974" s="1"/>
      <c r="B974" s="1"/>
      <c r="C974" s="164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</row>
    <row r="975" spans="1:47" ht="15.75" customHeight="1" x14ac:dyDescent="0.25">
      <c r="A975" s="1"/>
      <c r="B975" s="1"/>
      <c r="C975" s="164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</row>
    <row r="976" spans="1:47" ht="15.75" customHeight="1" x14ac:dyDescent="0.25">
      <c r="A976" s="1"/>
      <c r="B976" s="1"/>
      <c r="C976" s="164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</row>
    <row r="977" spans="1:47" ht="15.75" customHeight="1" x14ac:dyDescent="0.25">
      <c r="A977" s="1"/>
      <c r="B977" s="1"/>
      <c r="C977" s="164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</row>
    <row r="978" spans="1:47" ht="15.75" customHeight="1" x14ac:dyDescent="0.25">
      <c r="A978" s="1"/>
      <c r="B978" s="1"/>
      <c r="C978" s="164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</row>
    <row r="979" spans="1:47" ht="15.75" customHeight="1" x14ac:dyDescent="0.25">
      <c r="A979" s="1"/>
      <c r="B979" s="1"/>
      <c r="C979" s="164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</row>
    <row r="980" spans="1:47" ht="15.75" customHeight="1" x14ac:dyDescent="0.25">
      <c r="A980" s="1"/>
      <c r="B980" s="1"/>
      <c r="C980" s="164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</row>
    <row r="981" spans="1:47" ht="15.75" customHeight="1" x14ac:dyDescent="0.25">
      <c r="A981" s="1"/>
      <c r="B981" s="1"/>
      <c r="C981" s="164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</row>
    <row r="982" spans="1:47" ht="15.75" customHeight="1" x14ac:dyDescent="0.25">
      <c r="A982" s="1"/>
      <c r="B982" s="1"/>
      <c r="C982" s="164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</row>
    <row r="983" spans="1:47" ht="15.75" customHeight="1" x14ac:dyDescent="0.25">
      <c r="A983" s="1"/>
      <c r="B983" s="1"/>
      <c r="C983" s="164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</row>
    <row r="984" spans="1:47" ht="15.75" customHeight="1" x14ac:dyDescent="0.25">
      <c r="A984" s="1"/>
      <c r="B984" s="1"/>
      <c r="C984" s="164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</row>
    <row r="985" spans="1:47" ht="15.75" customHeight="1" x14ac:dyDescent="0.25">
      <c r="A985" s="1"/>
      <c r="B985" s="1"/>
      <c r="C985" s="164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</row>
    <row r="986" spans="1:47" ht="15.75" customHeight="1" x14ac:dyDescent="0.25">
      <c r="A986" s="1"/>
      <c r="B986" s="1"/>
      <c r="C986" s="164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</row>
    <row r="987" spans="1:47" ht="15.75" customHeight="1" x14ac:dyDescent="0.25">
      <c r="A987" s="1"/>
      <c r="B987" s="1"/>
      <c r="C987" s="164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</row>
    <row r="988" spans="1:47" ht="15.75" customHeight="1" x14ac:dyDescent="0.25">
      <c r="A988" s="1"/>
      <c r="B988" s="1"/>
      <c r="C988" s="164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</row>
    <row r="989" spans="1:47" ht="15.75" customHeight="1" x14ac:dyDescent="0.25">
      <c r="A989" s="1"/>
      <c r="B989" s="1"/>
      <c r="C989" s="164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</row>
    <row r="990" spans="1:47" ht="15.75" customHeight="1" x14ac:dyDescent="0.25">
      <c r="A990" s="1"/>
      <c r="B990" s="1"/>
      <c r="C990" s="164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</row>
    <row r="991" spans="1:47" ht="15.75" customHeight="1" x14ac:dyDescent="0.25">
      <c r="A991" s="1"/>
      <c r="B991" s="1"/>
      <c r="C991" s="164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</row>
    <row r="992" spans="1:47" ht="15.75" customHeight="1" x14ac:dyDescent="0.25">
      <c r="A992" s="1"/>
      <c r="B992" s="1"/>
      <c r="C992" s="164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</row>
    <row r="993" spans="1:47" ht="15.75" customHeight="1" x14ac:dyDescent="0.25">
      <c r="A993" s="1"/>
      <c r="B993" s="1"/>
      <c r="C993" s="164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</row>
    <row r="994" spans="1:47" ht="15.75" customHeight="1" x14ac:dyDescent="0.25">
      <c r="A994" s="1"/>
      <c r="B994" s="1"/>
      <c r="C994" s="164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</row>
    <row r="995" spans="1:47" ht="15.75" customHeight="1" x14ac:dyDescent="0.25">
      <c r="A995" s="1"/>
      <c r="B995" s="1"/>
      <c r="C995" s="164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</row>
    <row r="996" spans="1:47" ht="15.75" customHeight="1" x14ac:dyDescent="0.25">
      <c r="A996" s="1"/>
      <c r="B996" s="1"/>
      <c r="C996" s="164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</row>
    <row r="997" spans="1:47" ht="15.75" customHeight="1" x14ac:dyDescent="0.25">
      <c r="A997" s="1"/>
      <c r="B997" s="1"/>
      <c r="C997" s="164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</row>
    <row r="998" spans="1:47" ht="15.75" customHeight="1" x14ac:dyDescent="0.25">
      <c r="A998" s="1"/>
      <c r="B998" s="1"/>
      <c r="C998" s="164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</row>
    <row r="999" spans="1:47" ht="15.75" customHeight="1" x14ac:dyDescent="0.25">
      <c r="A999" s="1"/>
      <c r="B999" s="1"/>
      <c r="C999" s="164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</row>
    <row r="1000" spans="1:47" ht="15.75" customHeight="1" x14ac:dyDescent="0.25">
      <c r="A1000" s="1"/>
      <c r="B1000" s="1"/>
      <c r="C1000" s="164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</row>
  </sheetData>
  <autoFilter ref="A2:AU95" xr:uid="{00000000-0009-0000-0000-000000000000}"/>
  <mergeCells count="25">
    <mergeCell ref="D61:D63"/>
    <mergeCell ref="D65:D66"/>
    <mergeCell ref="D68:D69"/>
    <mergeCell ref="D71:D72"/>
    <mergeCell ref="D42:D45"/>
    <mergeCell ref="D47:D48"/>
    <mergeCell ref="D50:D51"/>
    <mergeCell ref="D53:D54"/>
    <mergeCell ref="D58:D59"/>
    <mergeCell ref="C86:E86"/>
    <mergeCell ref="C89:E89"/>
    <mergeCell ref="A1:AD1"/>
    <mergeCell ref="C29:E29"/>
    <mergeCell ref="C56:E56"/>
    <mergeCell ref="C57:E57"/>
    <mergeCell ref="C73:E73"/>
    <mergeCell ref="C74:E74"/>
    <mergeCell ref="C85:E85"/>
    <mergeCell ref="D3:D6"/>
    <mergeCell ref="D7:D10"/>
    <mergeCell ref="D12:D16"/>
    <mergeCell ref="D18:D23"/>
    <mergeCell ref="D26:D27"/>
    <mergeCell ref="D31:D34"/>
    <mergeCell ref="D36:D40"/>
  </mergeCells>
  <pageMargins left="0.25" right="0.25" top="0.75" bottom="0.75" header="0" footer="0"/>
  <pageSetup paperSize="9" scale="2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4.42578125" defaultRowHeight="15" customHeight="1" x14ac:dyDescent="0.25"/>
  <cols>
    <col min="1" max="1" width="2.85546875" customWidth="1"/>
    <col min="2" max="2" width="2.5703125" customWidth="1"/>
    <col min="3" max="3" width="13.28515625" customWidth="1"/>
    <col min="4" max="4" width="50" customWidth="1"/>
    <col min="5" max="6" width="2.42578125" customWidth="1"/>
    <col min="7" max="7" width="3.28515625" customWidth="1"/>
    <col min="8" max="8" width="3.42578125" customWidth="1"/>
    <col min="9" max="9" width="2.85546875" customWidth="1"/>
    <col min="10" max="10" width="2.5703125" customWidth="1"/>
    <col min="11" max="11" width="13.28515625" customWidth="1"/>
    <col min="12" max="12" width="50" customWidth="1"/>
    <col min="13" max="14" width="2.42578125" customWidth="1"/>
    <col min="15" max="15" width="2.85546875" customWidth="1"/>
    <col min="16" max="16" width="3.7109375" customWidth="1"/>
    <col min="17" max="26" width="8.7109375" customWidth="1"/>
  </cols>
  <sheetData>
    <row r="1" spans="1:26" x14ac:dyDescent="0.25">
      <c r="A1" s="327" t="s">
        <v>215</v>
      </c>
      <c r="B1" s="312"/>
      <c r="C1" s="312"/>
      <c r="D1" s="312"/>
      <c r="E1" s="312"/>
      <c r="F1" s="312"/>
      <c r="G1" s="312"/>
      <c r="H1" s="328"/>
      <c r="I1" s="329" t="s">
        <v>216</v>
      </c>
      <c r="J1" s="312"/>
      <c r="K1" s="312"/>
      <c r="L1" s="312"/>
      <c r="M1" s="312"/>
      <c r="N1" s="312"/>
      <c r="O1" s="312"/>
      <c r="P1" s="328"/>
    </row>
    <row r="2" spans="1:26" ht="50.25" x14ac:dyDescent="0.25">
      <c r="A2" s="165" t="s">
        <v>217</v>
      </c>
      <c r="B2" s="166" t="s">
        <v>218</v>
      </c>
      <c r="C2" s="167" t="s">
        <v>219</v>
      </c>
      <c r="D2" s="167" t="s">
        <v>220</v>
      </c>
      <c r="E2" s="168" t="s">
        <v>221</v>
      </c>
      <c r="F2" s="168" t="s">
        <v>222</v>
      </c>
      <c r="G2" s="168" t="s">
        <v>223</v>
      </c>
      <c r="H2" s="169" t="s">
        <v>224</v>
      </c>
      <c r="I2" s="170" t="s">
        <v>217</v>
      </c>
      <c r="J2" s="171" t="s">
        <v>218</v>
      </c>
      <c r="K2" s="172" t="s">
        <v>219</v>
      </c>
      <c r="L2" s="173" t="s">
        <v>220</v>
      </c>
      <c r="M2" s="174" t="s">
        <v>221</v>
      </c>
      <c r="N2" s="175" t="s">
        <v>222</v>
      </c>
      <c r="O2" s="175" t="s">
        <v>223</v>
      </c>
      <c r="P2" s="176" t="s">
        <v>224</v>
      </c>
    </row>
    <row r="3" spans="1:26" x14ac:dyDescent="0.25">
      <c r="A3" s="177" t="s">
        <v>53</v>
      </c>
      <c r="B3" s="89">
        <v>5</v>
      </c>
      <c r="C3" s="178" t="s">
        <v>225</v>
      </c>
      <c r="D3" s="179" t="s">
        <v>226</v>
      </c>
      <c r="E3" s="180">
        <v>2</v>
      </c>
      <c r="F3" s="181">
        <v>1</v>
      </c>
      <c r="G3" s="89">
        <v>3</v>
      </c>
      <c r="H3" s="182" t="s">
        <v>227</v>
      </c>
      <c r="I3" s="183" t="s">
        <v>53</v>
      </c>
      <c r="J3" s="89">
        <v>5</v>
      </c>
      <c r="K3" s="102" t="s">
        <v>228</v>
      </c>
      <c r="L3" s="179" t="s">
        <v>229</v>
      </c>
      <c r="M3" s="180">
        <v>2</v>
      </c>
      <c r="N3" s="181">
        <v>1</v>
      </c>
      <c r="O3" s="89">
        <v>3</v>
      </c>
      <c r="P3" s="182" t="s">
        <v>227</v>
      </c>
      <c r="Q3" s="184"/>
      <c r="R3" s="184"/>
      <c r="S3" s="184"/>
      <c r="T3" s="184"/>
      <c r="U3" s="184"/>
      <c r="V3" s="184"/>
      <c r="W3" s="184"/>
      <c r="X3" s="184"/>
      <c r="Y3" s="184"/>
      <c r="Z3" s="184"/>
    </row>
    <row r="4" spans="1:26" x14ac:dyDescent="0.25">
      <c r="A4" s="185" t="s">
        <v>53</v>
      </c>
      <c r="B4" s="186">
        <v>6</v>
      </c>
      <c r="C4" s="187" t="s">
        <v>230</v>
      </c>
      <c r="D4" s="188" t="s">
        <v>231</v>
      </c>
      <c r="E4" s="189">
        <v>0</v>
      </c>
      <c r="F4" s="94">
        <v>2</v>
      </c>
      <c r="G4" s="186">
        <v>2</v>
      </c>
      <c r="H4" s="190" t="s">
        <v>227</v>
      </c>
      <c r="I4" s="191" t="s">
        <v>53</v>
      </c>
      <c r="J4" s="186">
        <v>6</v>
      </c>
      <c r="K4" s="32" t="s">
        <v>232</v>
      </c>
      <c r="L4" s="188" t="s">
        <v>233</v>
      </c>
      <c r="M4" s="189">
        <v>0</v>
      </c>
      <c r="N4" s="94">
        <v>2</v>
      </c>
      <c r="O4" s="186">
        <v>2</v>
      </c>
      <c r="P4" s="190" t="s">
        <v>227</v>
      </c>
    </row>
    <row r="5" spans="1:26" x14ac:dyDescent="0.25">
      <c r="A5" s="185" t="s">
        <v>31</v>
      </c>
      <c r="B5" s="186">
        <v>1</v>
      </c>
      <c r="C5" s="187" t="s">
        <v>234</v>
      </c>
      <c r="D5" s="188" t="s">
        <v>235</v>
      </c>
      <c r="E5" s="189">
        <v>1</v>
      </c>
      <c r="F5" s="94">
        <v>1</v>
      </c>
      <c r="G5" s="186">
        <v>2</v>
      </c>
      <c r="H5" s="190" t="s">
        <v>236</v>
      </c>
      <c r="I5" s="191" t="s">
        <v>53</v>
      </c>
      <c r="J5" s="186">
        <v>6</v>
      </c>
      <c r="K5" s="102" t="s">
        <v>237</v>
      </c>
      <c r="L5" s="188" t="s">
        <v>238</v>
      </c>
      <c r="M5" s="189">
        <v>1</v>
      </c>
      <c r="N5" s="94">
        <v>1</v>
      </c>
      <c r="O5" s="186">
        <v>2</v>
      </c>
      <c r="P5" s="190" t="s">
        <v>227</v>
      </c>
      <c r="Q5" s="184"/>
      <c r="R5" s="184"/>
      <c r="S5" s="184"/>
      <c r="T5" s="184"/>
      <c r="U5" s="184"/>
      <c r="V5" s="184"/>
      <c r="W5" s="184"/>
      <c r="X5" s="184"/>
      <c r="Y5" s="184"/>
      <c r="Z5" s="184"/>
    </row>
    <row r="6" spans="1:26" ht="24.75" x14ac:dyDescent="0.25">
      <c r="A6" s="185" t="s">
        <v>31</v>
      </c>
      <c r="B6" s="186">
        <v>1</v>
      </c>
      <c r="C6" s="187" t="s">
        <v>239</v>
      </c>
      <c r="D6" s="188" t="s">
        <v>240</v>
      </c>
      <c r="E6" s="189">
        <v>1</v>
      </c>
      <c r="F6" s="94">
        <v>1</v>
      </c>
      <c r="G6" s="186">
        <v>2</v>
      </c>
      <c r="H6" s="190" t="s">
        <v>236</v>
      </c>
      <c r="I6" s="191" t="s">
        <v>31</v>
      </c>
      <c r="J6" s="186">
        <v>1</v>
      </c>
      <c r="K6" s="102" t="s">
        <v>241</v>
      </c>
      <c r="L6" s="188" t="s">
        <v>242</v>
      </c>
      <c r="M6" s="189">
        <v>2</v>
      </c>
      <c r="N6" s="94">
        <v>1</v>
      </c>
      <c r="O6" s="186">
        <v>2</v>
      </c>
      <c r="P6" s="190" t="s">
        <v>236</v>
      </c>
      <c r="Q6" s="184"/>
      <c r="R6" s="184"/>
      <c r="S6" s="184"/>
      <c r="T6" s="184"/>
      <c r="U6" s="184"/>
      <c r="V6" s="184"/>
      <c r="W6" s="184"/>
      <c r="X6" s="184"/>
      <c r="Y6" s="184"/>
      <c r="Z6" s="184"/>
    </row>
    <row r="7" spans="1:26" ht="24.75" x14ac:dyDescent="0.25">
      <c r="A7" s="185" t="s">
        <v>31</v>
      </c>
      <c r="B7" s="186">
        <v>2</v>
      </c>
      <c r="C7" s="187" t="s">
        <v>243</v>
      </c>
      <c r="D7" s="192" t="s">
        <v>244</v>
      </c>
      <c r="E7" s="189">
        <v>2</v>
      </c>
      <c r="F7" s="94">
        <v>0</v>
      </c>
      <c r="G7" s="186">
        <v>2</v>
      </c>
      <c r="H7" s="190" t="s">
        <v>236</v>
      </c>
      <c r="I7" s="191" t="s">
        <v>31</v>
      </c>
      <c r="J7" s="186">
        <v>2</v>
      </c>
      <c r="K7" s="102" t="s">
        <v>245</v>
      </c>
      <c r="L7" s="193" t="s">
        <v>246</v>
      </c>
      <c r="M7" s="189">
        <v>2</v>
      </c>
      <c r="N7" s="94">
        <v>0</v>
      </c>
      <c r="O7" s="186">
        <v>2</v>
      </c>
      <c r="P7" s="190" t="s">
        <v>236</v>
      </c>
      <c r="Q7" s="184"/>
      <c r="R7" s="184"/>
      <c r="S7" s="184"/>
      <c r="T7" s="184"/>
      <c r="U7" s="184"/>
      <c r="V7" s="184"/>
      <c r="W7" s="184"/>
      <c r="X7" s="184"/>
      <c r="Y7" s="184"/>
      <c r="Z7" s="184"/>
    </row>
    <row r="8" spans="1:26" x14ac:dyDescent="0.25">
      <c r="A8" s="185" t="s">
        <v>40</v>
      </c>
      <c r="B8" s="194">
        <v>3</v>
      </c>
      <c r="C8" s="94" t="s">
        <v>247</v>
      </c>
      <c r="D8" s="188" t="s">
        <v>248</v>
      </c>
      <c r="E8" s="189">
        <v>0</v>
      </c>
      <c r="F8" s="94">
        <v>2</v>
      </c>
      <c r="G8" s="186">
        <v>2</v>
      </c>
      <c r="H8" s="190" t="s">
        <v>227</v>
      </c>
      <c r="I8" s="191" t="s">
        <v>40</v>
      </c>
      <c r="J8" s="186">
        <v>3</v>
      </c>
      <c r="K8" s="102" t="s">
        <v>249</v>
      </c>
      <c r="L8" s="188" t="s">
        <v>250</v>
      </c>
      <c r="M8" s="189">
        <v>0</v>
      </c>
      <c r="N8" s="94">
        <v>1</v>
      </c>
      <c r="O8" s="186">
        <v>2</v>
      </c>
      <c r="P8" s="190" t="s">
        <v>227</v>
      </c>
      <c r="Q8" s="184"/>
      <c r="R8" s="184"/>
      <c r="S8" s="184"/>
      <c r="T8" s="184"/>
      <c r="U8" s="184"/>
      <c r="V8" s="184"/>
      <c r="W8" s="184"/>
      <c r="X8" s="184"/>
      <c r="Y8" s="184"/>
      <c r="Z8" s="184"/>
    </row>
    <row r="9" spans="1:26" x14ac:dyDescent="0.25">
      <c r="A9" s="185" t="s">
        <v>53</v>
      </c>
      <c r="B9" s="186">
        <v>6</v>
      </c>
      <c r="C9" s="94" t="s">
        <v>251</v>
      </c>
      <c r="D9" s="188" t="s">
        <v>252</v>
      </c>
      <c r="E9" s="189">
        <v>1</v>
      </c>
      <c r="F9" s="94">
        <v>1</v>
      </c>
      <c r="G9" s="186">
        <v>2</v>
      </c>
      <c r="H9" s="190" t="s">
        <v>236</v>
      </c>
      <c r="I9" s="191" t="s">
        <v>53</v>
      </c>
      <c r="J9" s="186">
        <v>6</v>
      </c>
      <c r="K9" s="102" t="s">
        <v>253</v>
      </c>
      <c r="L9" s="188" t="s">
        <v>254</v>
      </c>
      <c r="M9" s="189">
        <v>2</v>
      </c>
      <c r="N9" s="94">
        <v>1</v>
      </c>
      <c r="O9" s="186">
        <v>2</v>
      </c>
      <c r="P9" s="190" t="s">
        <v>236</v>
      </c>
      <c r="Q9" s="184"/>
      <c r="R9" s="184"/>
      <c r="S9" s="184"/>
      <c r="T9" s="184"/>
      <c r="U9" s="184"/>
      <c r="V9" s="184"/>
      <c r="W9" s="184"/>
      <c r="X9" s="184"/>
      <c r="Y9" s="184"/>
      <c r="Z9" s="184"/>
    </row>
    <row r="10" spans="1:26" x14ac:dyDescent="0.25">
      <c r="A10" s="185" t="s">
        <v>40</v>
      </c>
      <c r="B10" s="186">
        <v>3</v>
      </c>
      <c r="C10" s="94" t="s">
        <v>255</v>
      </c>
      <c r="D10" s="188" t="s">
        <v>256</v>
      </c>
      <c r="E10" s="189">
        <v>1</v>
      </c>
      <c r="F10" s="94">
        <v>1</v>
      </c>
      <c r="G10" s="186">
        <v>2</v>
      </c>
      <c r="H10" s="190" t="s">
        <v>236</v>
      </c>
      <c r="I10" s="191" t="s">
        <v>31</v>
      </c>
      <c r="J10" s="186">
        <v>2</v>
      </c>
      <c r="K10" s="55" t="s">
        <v>257</v>
      </c>
      <c r="L10" s="188" t="s">
        <v>258</v>
      </c>
      <c r="M10" s="189">
        <v>1</v>
      </c>
      <c r="N10" s="94">
        <v>1</v>
      </c>
      <c r="O10" s="186">
        <v>2</v>
      </c>
      <c r="P10" s="190" t="s">
        <v>236</v>
      </c>
      <c r="Q10" s="184"/>
      <c r="R10" s="184"/>
      <c r="S10" s="184"/>
      <c r="T10" s="184"/>
      <c r="U10" s="184"/>
      <c r="V10" s="184"/>
      <c r="W10" s="184"/>
      <c r="X10" s="184"/>
      <c r="Y10" s="184"/>
      <c r="Z10" s="184"/>
    </row>
    <row r="11" spans="1:26" x14ac:dyDescent="0.25">
      <c r="A11" s="185" t="s">
        <v>40</v>
      </c>
      <c r="B11" s="186">
        <v>3</v>
      </c>
      <c r="C11" s="94" t="s">
        <v>259</v>
      </c>
      <c r="D11" s="188" t="s">
        <v>260</v>
      </c>
      <c r="E11" s="189">
        <v>0</v>
      </c>
      <c r="F11" s="94">
        <v>1</v>
      </c>
      <c r="G11" s="186">
        <v>1</v>
      </c>
      <c r="H11" s="190" t="s">
        <v>261</v>
      </c>
      <c r="I11" s="191" t="s">
        <v>40</v>
      </c>
      <c r="J11" s="186">
        <v>3</v>
      </c>
      <c r="K11" s="55" t="s">
        <v>262</v>
      </c>
      <c r="L11" s="188" t="s">
        <v>263</v>
      </c>
      <c r="M11" s="189">
        <v>0</v>
      </c>
      <c r="N11" s="94">
        <v>2</v>
      </c>
      <c r="O11" s="186">
        <v>2</v>
      </c>
      <c r="P11" s="190" t="s">
        <v>261</v>
      </c>
    </row>
    <row r="12" spans="1:26" x14ac:dyDescent="0.25">
      <c r="A12" s="185" t="s">
        <v>40</v>
      </c>
      <c r="B12" s="186">
        <v>4</v>
      </c>
      <c r="C12" s="94" t="s">
        <v>264</v>
      </c>
      <c r="D12" s="188" t="s">
        <v>265</v>
      </c>
      <c r="E12" s="189">
        <v>0</v>
      </c>
      <c r="F12" s="94">
        <v>1</v>
      </c>
      <c r="G12" s="186">
        <v>1</v>
      </c>
      <c r="H12" s="190" t="s">
        <v>261</v>
      </c>
      <c r="I12" s="191" t="s">
        <v>40</v>
      </c>
      <c r="J12" s="186">
        <v>4</v>
      </c>
      <c r="K12" s="55" t="s">
        <v>266</v>
      </c>
      <c r="L12" s="188" t="s">
        <v>267</v>
      </c>
      <c r="M12" s="189">
        <v>0</v>
      </c>
      <c r="N12" s="94">
        <v>1</v>
      </c>
      <c r="O12" s="186">
        <v>1</v>
      </c>
      <c r="P12" s="190" t="s">
        <v>261</v>
      </c>
    </row>
    <row r="13" spans="1:26" x14ac:dyDescent="0.25">
      <c r="A13" s="185" t="s">
        <v>31</v>
      </c>
      <c r="B13" s="186">
        <v>1</v>
      </c>
      <c r="C13" s="94" t="s">
        <v>268</v>
      </c>
      <c r="D13" s="195" t="s">
        <v>269</v>
      </c>
      <c r="E13" s="189">
        <v>0</v>
      </c>
      <c r="F13" s="94">
        <v>4</v>
      </c>
      <c r="G13" s="186">
        <v>7</v>
      </c>
      <c r="H13" s="190" t="s">
        <v>227</v>
      </c>
      <c r="I13" s="191" t="s">
        <v>40</v>
      </c>
      <c r="J13" s="186">
        <v>4</v>
      </c>
      <c r="K13" s="102" t="s">
        <v>270</v>
      </c>
      <c r="L13" s="195" t="s">
        <v>154</v>
      </c>
      <c r="M13" s="189">
        <v>0</v>
      </c>
      <c r="N13" s="94">
        <v>4</v>
      </c>
      <c r="O13" s="186">
        <v>6</v>
      </c>
      <c r="P13" s="190" t="s">
        <v>227</v>
      </c>
    </row>
    <row r="14" spans="1:26" x14ac:dyDescent="0.25">
      <c r="A14" s="185" t="s">
        <v>31</v>
      </c>
      <c r="B14" s="186">
        <v>2</v>
      </c>
      <c r="C14" s="94" t="s">
        <v>271</v>
      </c>
      <c r="D14" s="195" t="s">
        <v>272</v>
      </c>
      <c r="E14" s="189">
        <v>0</v>
      </c>
      <c r="F14" s="94">
        <v>4</v>
      </c>
      <c r="G14" s="186">
        <v>6</v>
      </c>
      <c r="H14" s="190" t="s">
        <v>227</v>
      </c>
      <c r="I14" s="191" t="s">
        <v>53</v>
      </c>
      <c r="J14" s="186">
        <v>5</v>
      </c>
      <c r="K14" s="102" t="s">
        <v>273</v>
      </c>
      <c r="L14" s="195" t="s">
        <v>156</v>
      </c>
      <c r="M14" s="189">
        <v>0</v>
      </c>
      <c r="N14" s="94">
        <v>4</v>
      </c>
      <c r="O14" s="186">
        <v>6</v>
      </c>
      <c r="P14" s="190" t="s">
        <v>227</v>
      </c>
    </row>
    <row r="15" spans="1:26" x14ac:dyDescent="0.25">
      <c r="A15" s="185" t="s">
        <v>40</v>
      </c>
      <c r="B15" s="186">
        <v>3</v>
      </c>
      <c r="C15" s="94" t="s">
        <v>274</v>
      </c>
      <c r="D15" s="40" t="s">
        <v>275</v>
      </c>
      <c r="E15" s="189">
        <v>0</v>
      </c>
      <c r="F15" s="94">
        <v>4</v>
      </c>
      <c r="G15" s="186">
        <v>7</v>
      </c>
      <c r="H15" s="190" t="s">
        <v>227</v>
      </c>
      <c r="I15" s="191" t="s">
        <v>40</v>
      </c>
      <c r="J15" s="186">
        <v>4</v>
      </c>
      <c r="K15" s="102" t="s">
        <v>276</v>
      </c>
      <c r="L15" s="195" t="s">
        <v>277</v>
      </c>
      <c r="M15" s="189">
        <v>0</v>
      </c>
      <c r="N15" s="94">
        <v>4</v>
      </c>
      <c r="O15" s="186">
        <v>6</v>
      </c>
      <c r="P15" s="190" t="s">
        <v>227</v>
      </c>
    </row>
    <row r="16" spans="1:26" x14ac:dyDescent="0.25">
      <c r="A16" s="185" t="s">
        <v>40</v>
      </c>
      <c r="B16" s="186">
        <v>4</v>
      </c>
      <c r="C16" s="94" t="s">
        <v>278</v>
      </c>
      <c r="D16" s="40" t="s">
        <v>279</v>
      </c>
      <c r="E16" s="189">
        <v>0</v>
      </c>
      <c r="F16" s="94">
        <v>4</v>
      </c>
      <c r="G16" s="186">
        <v>6</v>
      </c>
      <c r="H16" s="190" t="s">
        <v>227</v>
      </c>
      <c r="I16" s="191" t="s">
        <v>53</v>
      </c>
      <c r="J16" s="186">
        <v>5</v>
      </c>
      <c r="K16" s="102" t="s">
        <v>280</v>
      </c>
      <c r="L16" s="40" t="s">
        <v>281</v>
      </c>
      <c r="M16" s="189">
        <v>0</v>
      </c>
      <c r="N16" s="94">
        <v>4</v>
      </c>
      <c r="O16" s="186">
        <v>6</v>
      </c>
      <c r="P16" s="190" t="s">
        <v>227</v>
      </c>
    </row>
    <row r="17" spans="1:16" x14ac:dyDescent="0.25">
      <c r="A17" s="191" t="s">
        <v>40</v>
      </c>
      <c r="B17" s="186">
        <v>4</v>
      </c>
      <c r="C17" s="94" t="s">
        <v>282</v>
      </c>
      <c r="D17" s="195" t="s">
        <v>283</v>
      </c>
      <c r="E17" s="189">
        <v>0</v>
      </c>
      <c r="F17" s="94">
        <v>4</v>
      </c>
      <c r="G17" s="186">
        <v>7</v>
      </c>
      <c r="H17" s="190" t="s">
        <v>227</v>
      </c>
      <c r="I17" s="191" t="s">
        <v>40</v>
      </c>
      <c r="J17" s="186">
        <v>4</v>
      </c>
      <c r="K17" s="196" t="s">
        <v>284</v>
      </c>
      <c r="L17" s="195" t="s">
        <v>285</v>
      </c>
      <c r="M17" s="189">
        <v>0</v>
      </c>
      <c r="N17" s="94">
        <v>4</v>
      </c>
      <c r="O17" s="186">
        <v>6</v>
      </c>
      <c r="P17" s="190" t="s">
        <v>227</v>
      </c>
    </row>
    <row r="18" spans="1:16" x14ac:dyDescent="0.25">
      <c r="A18" s="191" t="s">
        <v>53</v>
      </c>
      <c r="B18" s="186">
        <v>5</v>
      </c>
      <c r="C18" s="94" t="s">
        <v>286</v>
      </c>
      <c r="D18" s="195" t="s">
        <v>283</v>
      </c>
      <c r="E18" s="189">
        <v>0</v>
      </c>
      <c r="F18" s="94">
        <v>4</v>
      </c>
      <c r="G18" s="186">
        <v>6</v>
      </c>
      <c r="H18" s="190" t="s">
        <v>227</v>
      </c>
      <c r="I18" s="191" t="s">
        <v>53</v>
      </c>
      <c r="J18" s="186">
        <v>5</v>
      </c>
      <c r="K18" s="102" t="s">
        <v>287</v>
      </c>
      <c r="L18" s="40" t="s">
        <v>288</v>
      </c>
      <c r="M18" s="189">
        <v>0</v>
      </c>
      <c r="N18" s="94">
        <v>4</v>
      </c>
      <c r="O18" s="186">
        <v>6</v>
      </c>
      <c r="P18" s="190" t="s">
        <v>227</v>
      </c>
    </row>
    <row r="19" spans="1:16" x14ac:dyDescent="0.25">
      <c r="A19" s="191" t="s">
        <v>40</v>
      </c>
      <c r="B19" s="186">
        <v>4</v>
      </c>
      <c r="C19" s="94" t="s">
        <v>289</v>
      </c>
      <c r="D19" s="195" t="s">
        <v>290</v>
      </c>
      <c r="E19" s="189">
        <v>0</v>
      </c>
      <c r="F19" s="94">
        <v>4</v>
      </c>
      <c r="G19" s="186">
        <v>7</v>
      </c>
      <c r="H19" s="190" t="s">
        <v>227</v>
      </c>
      <c r="I19" s="191" t="s">
        <v>40</v>
      </c>
      <c r="J19" s="186">
        <v>4</v>
      </c>
      <c r="K19" s="102" t="s">
        <v>291</v>
      </c>
      <c r="L19" s="40" t="s">
        <v>292</v>
      </c>
      <c r="M19" s="189">
        <v>0</v>
      </c>
      <c r="N19" s="94">
        <v>4</v>
      </c>
      <c r="O19" s="186">
        <v>6</v>
      </c>
      <c r="P19" s="190" t="s">
        <v>227</v>
      </c>
    </row>
    <row r="20" spans="1:16" x14ac:dyDescent="0.25">
      <c r="A20" s="191" t="s">
        <v>53</v>
      </c>
      <c r="B20" s="186">
        <v>5</v>
      </c>
      <c r="C20" s="94" t="s">
        <v>293</v>
      </c>
      <c r="D20" s="195" t="s">
        <v>294</v>
      </c>
      <c r="E20" s="189">
        <v>0</v>
      </c>
      <c r="F20" s="94">
        <v>4</v>
      </c>
      <c r="G20" s="186">
        <v>6</v>
      </c>
      <c r="H20" s="190" t="s">
        <v>227</v>
      </c>
      <c r="I20" s="191" t="s">
        <v>53</v>
      </c>
      <c r="J20" s="186">
        <v>5</v>
      </c>
      <c r="K20" s="102" t="s">
        <v>295</v>
      </c>
      <c r="L20" s="40" t="s">
        <v>296</v>
      </c>
      <c r="M20" s="189">
        <v>0</v>
      </c>
      <c r="N20" s="94">
        <v>4</v>
      </c>
      <c r="O20" s="186">
        <v>6</v>
      </c>
      <c r="P20" s="190" t="s">
        <v>227</v>
      </c>
    </row>
    <row r="21" spans="1:16" ht="15.75" customHeight="1" x14ac:dyDescent="0.25">
      <c r="A21" s="191" t="s">
        <v>40</v>
      </c>
      <c r="B21" s="186">
        <v>4</v>
      </c>
      <c r="C21" s="94" t="s">
        <v>297</v>
      </c>
      <c r="D21" s="195" t="s">
        <v>298</v>
      </c>
      <c r="E21" s="189">
        <v>0</v>
      </c>
      <c r="F21" s="94">
        <v>4</v>
      </c>
      <c r="G21" s="186">
        <v>7</v>
      </c>
      <c r="H21" s="190" t="s">
        <v>227</v>
      </c>
      <c r="I21" s="191" t="s">
        <v>40</v>
      </c>
      <c r="J21" s="186">
        <v>4</v>
      </c>
      <c r="K21" s="102" t="s">
        <v>299</v>
      </c>
      <c r="L21" s="40" t="s">
        <v>300</v>
      </c>
      <c r="M21" s="189">
        <v>0</v>
      </c>
      <c r="N21" s="94">
        <v>4</v>
      </c>
      <c r="O21" s="186">
        <v>6</v>
      </c>
      <c r="P21" s="190" t="s">
        <v>227</v>
      </c>
    </row>
    <row r="22" spans="1:16" ht="15.75" customHeight="1" x14ac:dyDescent="0.25">
      <c r="A22" s="191" t="s">
        <v>53</v>
      </c>
      <c r="B22" s="186">
        <v>5</v>
      </c>
      <c r="C22" s="94" t="s">
        <v>301</v>
      </c>
      <c r="D22" s="195" t="s">
        <v>302</v>
      </c>
      <c r="E22" s="189">
        <v>0</v>
      </c>
      <c r="F22" s="94">
        <v>4</v>
      </c>
      <c r="G22" s="186">
        <v>6</v>
      </c>
      <c r="H22" s="190" t="s">
        <v>227</v>
      </c>
      <c r="I22" s="191" t="s">
        <v>53</v>
      </c>
      <c r="J22" s="186">
        <v>5</v>
      </c>
      <c r="K22" s="102" t="s">
        <v>303</v>
      </c>
      <c r="L22" s="40" t="s">
        <v>304</v>
      </c>
      <c r="M22" s="189">
        <v>0</v>
      </c>
      <c r="N22" s="94">
        <v>4</v>
      </c>
      <c r="O22" s="186">
        <v>6</v>
      </c>
      <c r="P22" s="190" t="s">
        <v>227</v>
      </c>
    </row>
    <row r="23" spans="1:16" ht="15.75" customHeight="1" x14ac:dyDescent="0.25">
      <c r="A23" s="191" t="s">
        <v>40</v>
      </c>
      <c r="B23" s="186">
        <v>4</v>
      </c>
      <c r="C23" s="94" t="s">
        <v>305</v>
      </c>
      <c r="D23" s="195" t="s">
        <v>306</v>
      </c>
      <c r="E23" s="189">
        <v>0</v>
      </c>
      <c r="F23" s="94">
        <v>4</v>
      </c>
      <c r="G23" s="186">
        <v>7</v>
      </c>
      <c r="H23" s="190" t="s">
        <v>227</v>
      </c>
      <c r="I23" s="191" t="s">
        <v>40</v>
      </c>
      <c r="J23" s="186">
        <v>4</v>
      </c>
      <c r="K23" s="102" t="s">
        <v>307</v>
      </c>
      <c r="L23" s="40" t="s">
        <v>308</v>
      </c>
      <c r="M23" s="189">
        <v>0</v>
      </c>
      <c r="N23" s="94">
        <v>4</v>
      </c>
      <c r="O23" s="186">
        <v>6</v>
      </c>
      <c r="P23" s="190" t="s">
        <v>227</v>
      </c>
    </row>
    <row r="24" spans="1:16" ht="15.75" customHeight="1" x14ac:dyDescent="0.25">
      <c r="A24" s="191" t="s">
        <v>53</v>
      </c>
      <c r="B24" s="186">
        <v>5</v>
      </c>
      <c r="C24" s="94" t="s">
        <v>309</v>
      </c>
      <c r="D24" s="195" t="s">
        <v>310</v>
      </c>
      <c r="E24" s="189">
        <v>0</v>
      </c>
      <c r="F24" s="94">
        <v>4</v>
      </c>
      <c r="G24" s="186">
        <v>6</v>
      </c>
      <c r="H24" s="190" t="s">
        <v>227</v>
      </c>
      <c r="I24" s="191" t="s">
        <v>53</v>
      </c>
      <c r="J24" s="186">
        <v>5</v>
      </c>
      <c r="K24" s="102" t="s">
        <v>311</v>
      </c>
      <c r="L24" s="40" t="s">
        <v>312</v>
      </c>
      <c r="M24" s="189">
        <v>0</v>
      </c>
      <c r="N24" s="94">
        <v>4</v>
      </c>
      <c r="O24" s="186">
        <v>6</v>
      </c>
      <c r="P24" s="190" t="s">
        <v>227</v>
      </c>
    </row>
    <row r="25" spans="1:16" ht="15.75" customHeight="1" x14ac:dyDescent="0.25">
      <c r="A25" s="191" t="s">
        <v>40</v>
      </c>
      <c r="B25" s="186">
        <v>4</v>
      </c>
      <c r="C25" s="94" t="s">
        <v>313</v>
      </c>
      <c r="D25" s="195" t="s">
        <v>314</v>
      </c>
      <c r="E25" s="189">
        <v>0</v>
      </c>
      <c r="F25" s="94">
        <v>4</v>
      </c>
      <c r="G25" s="186">
        <v>7</v>
      </c>
      <c r="H25" s="190" t="s">
        <v>227</v>
      </c>
      <c r="I25" s="191" t="s">
        <v>40</v>
      </c>
      <c r="J25" s="186">
        <v>4</v>
      </c>
      <c r="K25" s="102" t="s">
        <v>315</v>
      </c>
      <c r="L25" s="40" t="s">
        <v>316</v>
      </c>
      <c r="M25" s="189">
        <v>0</v>
      </c>
      <c r="N25" s="94">
        <v>4</v>
      </c>
      <c r="O25" s="186">
        <v>6</v>
      </c>
      <c r="P25" s="190" t="s">
        <v>227</v>
      </c>
    </row>
    <row r="26" spans="1:16" ht="15.75" customHeight="1" x14ac:dyDescent="0.25">
      <c r="A26" s="191" t="s">
        <v>53</v>
      </c>
      <c r="B26" s="186">
        <v>5</v>
      </c>
      <c r="C26" s="94" t="s">
        <v>317</v>
      </c>
      <c r="D26" s="195" t="s">
        <v>318</v>
      </c>
      <c r="E26" s="189">
        <v>0</v>
      </c>
      <c r="F26" s="94">
        <v>4</v>
      </c>
      <c r="G26" s="186">
        <v>6</v>
      </c>
      <c r="H26" s="190" t="s">
        <v>227</v>
      </c>
      <c r="I26" s="191" t="s">
        <v>53</v>
      </c>
      <c r="J26" s="186">
        <v>5</v>
      </c>
      <c r="K26" s="102" t="s">
        <v>319</v>
      </c>
      <c r="L26" s="40" t="s">
        <v>320</v>
      </c>
      <c r="M26" s="189">
        <v>0</v>
      </c>
      <c r="N26" s="94">
        <v>4</v>
      </c>
      <c r="O26" s="186">
        <v>6</v>
      </c>
      <c r="P26" s="190" t="s">
        <v>227</v>
      </c>
    </row>
    <row r="27" spans="1:16" ht="15.75" customHeight="1" x14ac:dyDescent="0.25">
      <c r="A27" s="191" t="s">
        <v>40</v>
      </c>
      <c r="B27" s="186">
        <v>4</v>
      </c>
      <c r="C27" s="94" t="s">
        <v>321</v>
      </c>
      <c r="D27" s="188" t="s">
        <v>322</v>
      </c>
      <c r="E27" s="189">
        <v>0</v>
      </c>
      <c r="F27" s="94">
        <v>4</v>
      </c>
      <c r="G27" s="186">
        <v>7</v>
      </c>
      <c r="H27" s="190" t="s">
        <v>227</v>
      </c>
      <c r="I27" s="191" t="s">
        <v>40</v>
      </c>
      <c r="J27" s="186">
        <v>4</v>
      </c>
      <c r="K27" s="102" t="s">
        <v>323</v>
      </c>
      <c r="L27" s="40" t="s">
        <v>324</v>
      </c>
      <c r="M27" s="189">
        <v>0</v>
      </c>
      <c r="N27" s="94">
        <v>4</v>
      </c>
      <c r="O27" s="186">
        <v>6</v>
      </c>
      <c r="P27" s="190" t="s">
        <v>227</v>
      </c>
    </row>
    <row r="28" spans="1:16" ht="15.75" customHeight="1" x14ac:dyDescent="0.25">
      <c r="A28" s="191" t="s">
        <v>53</v>
      </c>
      <c r="B28" s="186">
        <v>5</v>
      </c>
      <c r="C28" s="94" t="s">
        <v>325</v>
      </c>
      <c r="D28" s="188" t="s">
        <v>326</v>
      </c>
      <c r="E28" s="189">
        <v>0</v>
      </c>
      <c r="F28" s="94">
        <v>4</v>
      </c>
      <c r="G28" s="186">
        <v>6</v>
      </c>
      <c r="H28" s="190" t="s">
        <v>227</v>
      </c>
      <c r="I28" s="191" t="s">
        <v>53</v>
      </c>
      <c r="J28" s="186">
        <v>5</v>
      </c>
      <c r="K28" s="102" t="s">
        <v>327</v>
      </c>
      <c r="L28" s="40" t="s">
        <v>328</v>
      </c>
      <c r="M28" s="189">
        <v>0</v>
      </c>
      <c r="N28" s="94">
        <v>4</v>
      </c>
      <c r="O28" s="186">
        <v>6</v>
      </c>
      <c r="P28" s="190" t="s">
        <v>227</v>
      </c>
    </row>
    <row r="29" spans="1:16" ht="15.75" customHeight="1" x14ac:dyDescent="0.25">
      <c r="A29" s="191" t="s">
        <v>31</v>
      </c>
      <c r="B29" s="186">
        <v>2</v>
      </c>
      <c r="C29" s="94" t="s">
        <v>329</v>
      </c>
      <c r="D29" s="188" t="s">
        <v>330</v>
      </c>
      <c r="E29" s="189">
        <v>0</v>
      </c>
      <c r="F29" s="94">
        <v>25</v>
      </c>
      <c r="G29" s="186">
        <v>2</v>
      </c>
      <c r="H29" s="190" t="s">
        <v>227</v>
      </c>
      <c r="I29" s="94" t="s">
        <v>31</v>
      </c>
      <c r="J29" s="186">
        <v>2</v>
      </c>
      <c r="K29" s="55" t="s">
        <v>331</v>
      </c>
      <c r="L29" s="40" t="s">
        <v>332</v>
      </c>
      <c r="M29" s="189">
        <v>0</v>
      </c>
      <c r="N29" s="94">
        <v>25</v>
      </c>
      <c r="O29" s="186">
        <v>2</v>
      </c>
      <c r="P29" s="190" t="s">
        <v>227</v>
      </c>
    </row>
    <row r="30" spans="1:16" ht="15.75" customHeight="1" x14ac:dyDescent="0.25">
      <c r="A30" s="191" t="s">
        <v>40</v>
      </c>
      <c r="B30" s="186">
        <v>3</v>
      </c>
      <c r="C30" s="94" t="s">
        <v>333</v>
      </c>
      <c r="D30" s="188" t="s">
        <v>334</v>
      </c>
      <c r="E30" s="189">
        <v>0</v>
      </c>
      <c r="F30" s="94">
        <v>25</v>
      </c>
      <c r="G30" s="186">
        <v>2</v>
      </c>
      <c r="H30" s="190" t="s">
        <v>227</v>
      </c>
      <c r="I30" s="94" t="s">
        <v>40</v>
      </c>
      <c r="J30" s="186">
        <v>3</v>
      </c>
      <c r="K30" s="55" t="s">
        <v>335</v>
      </c>
      <c r="L30" s="40" t="s">
        <v>336</v>
      </c>
      <c r="M30" s="189">
        <v>0</v>
      </c>
      <c r="N30" s="94">
        <v>25</v>
      </c>
      <c r="O30" s="186">
        <v>2</v>
      </c>
      <c r="P30" s="190" t="s">
        <v>227</v>
      </c>
    </row>
    <row r="31" spans="1:16" ht="15.75" customHeight="1" x14ac:dyDescent="0.25">
      <c r="A31" s="191" t="s">
        <v>40</v>
      </c>
      <c r="B31" s="186">
        <v>4</v>
      </c>
      <c r="C31" s="94" t="s">
        <v>337</v>
      </c>
      <c r="D31" s="188" t="s">
        <v>338</v>
      </c>
      <c r="E31" s="189">
        <v>0</v>
      </c>
      <c r="F31" s="94">
        <v>25</v>
      </c>
      <c r="G31" s="186">
        <v>4</v>
      </c>
      <c r="H31" s="190" t="s">
        <v>227</v>
      </c>
      <c r="I31" s="94" t="s">
        <v>40</v>
      </c>
      <c r="J31" s="186">
        <v>4</v>
      </c>
      <c r="K31" s="55" t="s">
        <v>339</v>
      </c>
      <c r="L31" s="40" t="s">
        <v>340</v>
      </c>
      <c r="M31" s="189">
        <v>0</v>
      </c>
      <c r="N31" s="94">
        <v>25</v>
      </c>
      <c r="O31" s="186">
        <v>4</v>
      </c>
      <c r="P31" s="190" t="s">
        <v>227</v>
      </c>
    </row>
    <row r="32" spans="1:16" ht="15.75" customHeight="1" x14ac:dyDescent="0.25">
      <c r="A32" s="197" t="s">
        <v>53</v>
      </c>
      <c r="B32" s="198">
        <v>5</v>
      </c>
      <c r="C32" s="199" t="s">
        <v>341</v>
      </c>
      <c r="D32" s="200" t="s">
        <v>342</v>
      </c>
      <c r="E32" s="201">
        <v>0</v>
      </c>
      <c r="F32" s="199">
        <v>25</v>
      </c>
      <c r="G32" s="198">
        <v>4</v>
      </c>
      <c r="H32" s="202" t="s">
        <v>227</v>
      </c>
      <c r="I32" s="199" t="s">
        <v>53</v>
      </c>
      <c r="J32" s="198">
        <v>5</v>
      </c>
      <c r="K32" s="57" t="s">
        <v>343</v>
      </c>
      <c r="L32" s="42" t="s">
        <v>344</v>
      </c>
      <c r="M32" s="201">
        <v>0</v>
      </c>
      <c r="N32" s="199">
        <v>25</v>
      </c>
      <c r="O32" s="198">
        <v>4</v>
      </c>
      <c r="P32" s="202" t="s">
        <v>227</v>
      </c>
    </row>
    <row r="33" spans="1:16" ht="15.75" customHeight="1" x14ac:dyDescent="0.25">
      <c r="A33" s="177" t="s">
        <v>31</v>
      </c>
      <c r="B33" s="181">
        <v>1</v>
      </c>
      <c r="C33" s="110" t="s">
        <v>345</v>
      </c>
      <c r="D33" s="179" t="s">
        <v>346</v>
      </c>
      <c r="E33" s="180">
        <v>0</v>
      </c>
      <c r="F33" s="181">
        <v>4</v>
      </c>
      <c r="G33" s="89">
        <v>6</v>
      </c>
      <c r="H33" s="182" t="s">
        <v>227</v>
      </c>
      <c r="I33" s="180" t="s">
        <v>31</v>
      </c>
      <c r="J33" s="181">
        <v>1</v>
      </c>
      <c r="K33" s="203" t="s">
        <v>347</v>
      </c>
      <c r="L33" s="41" t="s">
        <v>348</v>
      </c>
      <c r="M33" s="180">
        <v>0</v>
      </c>
      <c r="N33" s="181">
        <v>4</v>
      </c>
      <c r="O33" s="89">
        <v>5</v>
      </c>
      <c r="P33" s="182" t="s">
        <v>227</v>
      </c>
    </row>
    <row r="34" spans="1:16" ht="15.75" customHeight="1" x14ac:dyDescent="0.25">
      <c r="A34" s="185" t="s">
        <v>31</v>
      </c>
      <c r="B34" s="94">
        <v>2</v>
      </c>
      <c r="C34" s="204" t="s">
        <v>349</v>
      </c>
      <c r="D34" s="188" t="s">
        <v>350</v>
      </c>
      <c r="E34" s="189">
        <v>0</v>
      </c>
      <c r="F34" s="94">
        <v>4</v>
      </c>
      <c r="G34" s="186">
        <v>6</v>
      </c>
      <c r="H34" s="190" t="s">
        <v>227</v>
      </c>
      <c r="I34" s="189" t="s">
        <v>31</v>
      </c>
      <c r="J34" s="94">
        <v>2</v>
      </c>
      <c r="K34" s="102" t="s">
        <v>351</v>
      </c>
      <c r="L34" s="40" t="s">
        <v>352</v>
      </c>
      <c r="M34" s="189">
        <v>0</v>
      </c>
      <c r="N34" s="94">
        <v>4</v>
      </c>
      <c r="O34" s="186">
        <v>5</v>
      </c>
      <c r="P34" s="190" t="s">
        <v>227</v>
      </c>
    </row>
    <row r="35" spans="1:16" ht="15.75" customHeight="1" x14ac:dyDescent="0.25">
      <c r="A35" s="185" t="s">
        <v>40</v>
      </c>
      <c r="B35" s="94">
        <v>3</v>
      </c>
      <c r="C35" s="204" t="s">
        <v>353</v>
      </c>
      <c r="D35" s="188" t="s">
        <v>354</v>
      </c>
      <c r="E35" s="189">
        <v>0</v>
      </c>
      <c r="F35" s="94">
        <v>4</v>
      </c>
      <c r="G35" s="186">
        <v>6</v>
      </c>
      <c r="H35" s="190" t="s">
        <v>227</v>
      </c>
      <c r="I35" s="189" t="s">
        <v>40</v>
      </c>
      <c r="J35" s="94">
        <v>3</v>
      </c>
      <c r="K35" s="102" t="s">
        <v>355</v>
      </c>
      <c r="L35" s="40" t="s">
        <v>356</v>
      </c>
      <c r="M35" s="189">
        <v>0</v>
      </c>
      <c r="N35" s="94">
        <v>4</v>
      </c>
      <c r="O35" s="186">
        <v>5</v>
      </c>
      <c r="P35" s="190" t="s">
        <v>227</v>
      </c>
    </row>
    <row r="36" spans="1:16" ht="15.75" customHeight="1" x14ac:dyDescent="0.25">
      <c r="A36" s="197" t="s">
        <v>40</v>
      </c>
      <c r="B36" s="198">
        <v>4</v>
      </c>
      <c r="C36" s="199" t="s">
        <v>357</v>
      </c>
      <c r="D36" s="200" t="s">
        <v>358</v>
      </c>
      <c r="E36" s="201">
        <v>0</v>
      </c>
      <c r="F36" s="199">
        <v>4</v>
      </c>
      <c r="G36" s="198">
        <v>4</v>
      </c>
      <c r="H36" s="202" t="s">
        <v>227</v>
      </c>
      <c r="I36" s="197" t="s">
        <v>40</v>
      </c>
      <c r="J36" s="198">
        <v>4</v>
      </c>
      <c r="K36" s="95" t="s">
        <v>359</v>
      </c>
      <c r="L36" s="42" t="s">
        <v>360</v>
      </c>
      <c r="M36" s="201">
        <v>0</v>
      </c>
      <c r="N36" s="199">
        <v>4</v>
      </c>
      <c r="O36" s="198">
        <v>4</v>
      </c>
      <c r="P36" s="202" t="s">
        <v>227</v>
      </c>
    </row>
    <row r="37" spans="1:16" ht="15.75" customHeight="1" x14ac:dyDescent="0.25">
      <c r="A37" s="177" t="s">
        <v>31</v>
      </c>
      <c r="B37" s="181">
        <v>1</v>
      </c>
      <c r="C37" s="39" t="s">
        <v>361</v>
      </c>
      <c r="D37" s="205" t="s">
        <v>362</v>
      </c>
      <c r="E37" s="180">
        <v>3</v>
      </c>
      <c r="F37" s="181">
        <v>0</v>
      </c>
      <c r="G37" s="89">
        <v>4</v>
      </c>
      <c r="H37" s="182" t="s">
        <v>236</v>
      </c>
      <c r="I37" s="180" t="s">
        <v>31</v>
      </c>
      <c r="J37" s="181">
        <v>1</v>
      </c>
      <c r="K37" s="203" t="s">
        <v>363</v>
      </c>
      <c r="L37" s="40" t="s">
        <v>364</v>
      </c>
      <c r="M37" s="206">
        <v>3</v>
      </c>
      <c r="N37" s="207">
        <v>0</v>
      </c>
      <c r="O37" s="120">
        <v>3</v>
      </c>
      <c r="P37" s="182" t="s">
        <v>236</v>
      </c>
    </row>
    <row r="38" spans="1:16" ht="15.75" customHeight="1" x14ac:dyDescent="0.25">
      <c r="A38" s="185" t="s">
        <v>40</v>
      </c>
      <c r="B38" s="94">
        <v>4</v>
      </c>
      <c r="C38" s="13" t="s">
        <v>365</v>
      </c>
      <c r="D38" s="208" t="s">
        <v>366</v>
      </c>
      <c r="E38" s="189">
        <v>0</v>
      </c>
      <c r="F38" s="94">
        <v>4</v>
      </c>
      <c r="G38" s="186">
        <v>6</v>
      </c>
      <c r="H38" s="190" t="s">
        <v>227</v>
      </c>
      <c r="I38" s="189" t="s">
        <v>40</v>
      </c>
      <c r="J38" s="94">
        <v>4</v>
      </c>
      <c r="K38" s="102" t="s">
        <v>367</v>
      </c>
      <c r="L38" s="40" t="s">
        <v>368</v>
      </c>
      <c r="M38" s="189">
        <v>0</v>
      </c>
      <c r="N38" s="94">
        <v>4</v>
      </c>
      <c r="O38" s="186">
        <v>5</v>
      </c>
      <c r="P38" s="190" t="s">
        <v>227</v>
      </c>
    </row>
    <row r="39" spans="1:16" ht="15.75" customHeight="1" x14ac:dyDescent="0.25">
      <c r="A39" s="185" t="s">
        <v>53</v>
      </c>
      <c r="B39" s="94">
        <v>5</v>
      </c>
      <c r="C39" s="94" t="s">
        <v>369</v>
      </c>
      <c r="D39" s="208" t="s">
        <v>370</v>
      </c>
      <c r="E39" s="189">
        <v>0</v>
      </c>
      <c r="F39" s="94">
        <v>4</v>
      </c>
      <c r="G39" s="186">
        <v>6</v>
      </c>
      <c r="H39" s="190" t="s">
        <v>227</v>
      </c>
      <c r="I39" s="189" t="s">
        <v>53</v>
      </c>
      <c r="J39" s="94">
        <v>5</v>
      </c>
      <c r="K39" s="209" t="s">
        <v>371</v>
      </c>
      <c r="L39" s="40" t="s">
        <v>372</v>
      </c>
      <c r="M39" s="189">
        <v>0</v>
      </c>
      <c r="N39" s="94">
        <v>4</v>
      </c>
      <c r="O39" s="186">
        <v>5</v>
      </c>
      <c r="P39" s="190" t="s">
        <v>227</v>
      </c>
    </row>
    <row r="40" spans="1:16" ht="15.75" customHeight="1" x14ac:dyDescent="0.25">
      <c r="A40" s="330" t="s">
        <v>373</v>
      </c>
      <c r="B40" s="312"/>
      <c r="C40" s="312"/>
      <c r="D40" s="312"/>
      <c r="E40" s="312"/>
      <c r="F40" s="312"/>
      <c r="G40" s="312"/>
      <c r="H40" s="312"/>
      <c r="I40" s="312"/>
      <c r="J40" s="312"/>
      <c r="K40" s="312"/>
      <c r="L40" s="312"/>
      <c r="M40" s="312"/>
      <c r="N40" s="312"/>
      <c r="O40" s="312"/>
      <c r="P40" s="328"/>
    </row>
    <row r="41" spans="1:16" ht="15.75" customHeight="1" x14ac:dyDescent="0.25">
      <c r="A41" s="185" t="s">
        <v>53</v>
      </c>
      <c r="B41" s="186">
        <v>5</v>
      </c>
      <c r="C41" s="187" t="s">
        <v>374</v>
      </c>
      <c r="D41" s="188" t="s">
        <v>226</v>
      </c>
      <c r="E41" s="189">
        <v>10</v>
      </c>
      <c r="F41" s="94">
        <v>5</v>
      </c>
      <c r="G41" s="186">
        <v>3</v>
      </c>
      <c r="H41" s="190" t="s">
        <v>227</v>
      </c>
      <c r="I41" s="191" t="s">
        <v>53</v>
      </c>
      <c r="J41" s="186">
        <v>5</v>
      </c>
      <c r="K41" s="203" t="s">
        <v>228</v>
      </c>
      <c r="L41" s="188" t="s">
        <v>229</v>
      </c>
      <c r="M41" s="189">
        <v>10</v>
      </c>
      <c r="N41" s="94">
        <v>5</v>
      </c>
      <c r="O41" s="186">
        <v>3</v>
      </c>
      <c r="P41" s="190" t="s">
        <v>227</v>
      </c>
    </row>
    <row r="42" spans="1:16" ht="15.75" customHeight="1" x14ac:dyDescent="0.25">
      <c r="A42" s="185" t="s">
        <v>53</v>
      </c>
      <c r="B42" s="186">
        <v>6</v>
      </c>
      <c r="C42" s="187" t="s">
        <v>375</v>
      </c>
      <c r="D42" s="188" t="s">
        <v>231</v>
      </c>
      <c r="E42" s="189">
        <v>0</v>
      </c>
      <c r="F42" s="94">
        <v>10</v>
      </c>
      <c r="G42" s="186">
        <v>2</v>
      </c>
      <c r="H42" s="190" t="s">
        <v>227</v>
      </c>
      <c r="I42" s="191" t="s">
        <v>53</v>
      </c>
      <c r="J42" s="186">
        <v>6</v>
      </c>
      <c r="K42" s="32" t="s">
        <v>232</v>
      </c>
      <c r="L42" s="188" t="s">
        <v>233</v>
      </c>
      <c r="M42" s="189">
        <v>0</v>
      </c>
      <c r="N42" s="94">
        <v>10</v>
      </c>
      <c r="O42" s="186">
        <v>2</v>
      </c>
      <c r="P42" s="190" t="s">
        <v>227</v>
      </c>
    </row>
    <row r="43" spans="1:16" ht="15.75" customHeight="1" x14ac:dyDescent="0.25">
      <c r="A43" s="185" t="s">
        <v>31</v>
      </c>
      <c r="B43" s="186">
        <v>1</v>
      </c>
      <c r="C43" s="187" t="s">
        <v>376</v>
      </c>
      <c r="D43" s="188" t="s">
        <v>235</v>
      </c>
      <c r="E43" s="189">
        <v>5</v>
      </c>
      <c r="F43" s="94">
        <v>5</v>
      </c>
      <c r="G43" s="186">
        <v>2</v>
      </c>
      <c r="H43" s="190" t="s">
        <v>236</v>
      </c>
      <c r="I43" s="191" t="s">
        <v>53</v>
      </c>
      <c r="J43" s="186">
        <v>6</v>
      </c>
      <c r="K43" s="102" t="s">
        <v>237</v>
      </c>
      <c r="L43" s="188" t="s">
        <v>238</v>
      </c>
      <c r="M43" s="189">
        <v>5</v>
      </c>
      <c r="N43" s="94">
        <v>5</v>
      </c>
      <c r="O43" s="186">
        <v>2</v>
      </c>
      <c r="P43" s="190" t="s">
        <v>227</v>
      </c>
    </row>
    <row r="44" spans="1:16" ht="15.75" customHeight="1" x14ac:dyDescent="0.25">
      <c r="A44" s="185" t="s">
        <v>31</v>
      </c>
      <c r="B44" s="186">
        <v>1</v>
      </c>
      <c r="C44" s="187" t="s">
        <v>239</v>
      </c>
      <c r="D44" s="188" t="s">
        <v>240</v>
      </c>
      <c r="E44" s="189">
        <v>5</v>
      </c>
      <c r="F44" s="94">
        <v>5</v>
      </c>
      <c r="G44" s="186">
        <v>2</v>
      </c>
      <c r="H44" s="190" t="s">
        <v>236</v>
      </c>
      <c r="I44" s="191" t="s">
        <v>31</v>
      </c>
      <c r="J44" s="186">
        <v>1</v>
      </c>
      <c r="K44" s="102" t="s">
        <v>241</v>
      </c>
      <c r="L44" s="188" t="s">
        <v>242</v>
      </c>
      <c r="M44" s="189">
        <v>10</v>
      </c>
      <c r="N44" s="94">
        <v>5</v>
      </c>
      <c r="O44" s="186">
        <v>2</v>
      </c>
      <c r="P44" s="190" t="s">
        <v>236</v>
      </c>
    </row>
    <row r="45" spans="1:16" ht="15.75" customHeight="1" x14ac:dyDescent="0.25">
      <c r="A45" s="185" t="s">
        <v>31</v>
      </c>
      <c r="B45" s="186">
        <v>2</v>
      </c>
      <c r="C45" s="187" t="s">
        <v>377</v>
      </c>
      <c r="D45" s="192" t="s">
        <v>244</v>
      </c>
      <c r="E45" s="189">
        <v>10</v>
      </c>
      <c r="F45" s="94">
        <v>0</v>
      </c>
      <c r="G45" s="186">
        <v>2</v>
      </c>
      <c r="H45" s="190" t="s">
        <v>236</v>
      </c>
      <c r="I45" s="191" t="s">
        <v>31</v>
      </c>
      <c r="J45" s="186">
        <v>2</v>
      </c>
      <c r="K45" s="102" t="s">
        <v>245</v>
      </c>
      <c r="L45" s="193" t="s">
        <v>246</v>
      </c>
      <c r="M45" s="189">
        <v>10</v>
      </c>
      <c r="N45" s="94">
        <v>0</v>
      </c>
      <c r="O45" s="186">
        <v>2</v>
      </c>
      <c r="P45" s="190" t="s">
        <v>236</v>
      </c>
    </row>
    <row r="46" spans="1:16" ht="15.75" customHeight="1" x14ac:dyDescent="0.25">
      <c r="A46" s="185" t="s">
        <v>40</v>
      </c>
      <c r="B46" s="194">
        <v>3</v>
      </c>
      <c r="C46" s="94" t="s">
        <v>378</v>
      </c>
      <c r="D46" s="188" t="s">
        <v>248</v>
      </c>
      <c r="E46" s="189">
        <v>0</v>
      </c>
      <c r="F46" s="94">
        <v>10</v>
      </c>
      <c r="G46" s="186">
        <v>2</v>
      </c>
      <c r="H46" s="190" t="s">
        <v>227</v>
      </c>
      <c r="I46" s="191" t="s">
        <v>40</v>
      </c>
      <c r="J46" s="186">
        <v>3</v>
      </c>
      <c r="K46" s="102" t="s">
        <v>249</v>
      </c>
      <c r="L46" s="188" t="s">
        <v>250</v>
      </c>
      <c r="M46" s="189">
        <v>0</v>
      </c>
      <c r="N46" s="94">
        <v>5</v>
      </c>
      <c r="O46" s="186">
        <v>2</v>
      </c>
      <c r="P46" s="190" t="s">
        <v>227</v>
      </c>
    </row>
    <row r="47" spans="1:16" ht="15.75" customHeight="1" x14ac:dyDescent="0.25">
      <c r="A47" s="185" t="s">
        <v>53</v>
      </c>
      <c r="B47" s="186">
        <v>6</v>
      </c>
      <c r="C47" s="94" t="s">
        <v>379</v>
      </c>
      <c r="D47" s="188" t="s">
        <v>252</v>
      </c>
      <c r="E47" s="189">
        <v>5</v>
      </c>
      <c r="F47" s="94">
        <v>5</v>
      </c>
      <c r="G47" s="186">
        <v>2</v>
      </c>
      <c r="H47" s="190" t="s">
        <v>236</v>
      </c>
      <c r="I47" s="191" t="s">
        <v>53</v>
      </c>
      <c r="J47" s="186">
        <v>6</v>
      </c>
      <c r="K47" s="102" t="s">
        <v>253</v>
      </c>
      <c r="L47" s="188" t="s">
        <v>254</v>
      </c>
      <c r="M47" s="189">
        <v>10</v>
      </c>
      <c r="N47" s="94">
        <v>5</v>
      </c>
      <c r="O47" s="186">
        <v>2</v>
      </c>
      <c r="P47" s="190" t="s">
        <v>236</v>
      </c>
    </row>
    <row r="48" spans="1:16" ht="15.75" customHeight="1" x14ac:dyDescent="0.25">
      <c r="A48" s="185" t="s">
        <v>40</v>
      </c>
      <c r="B48" s="186">
        <v>3</v>
      </c>
      <c r="C48" s="94" t="s">
        <v>380</v>
      </c>
      <c r="D48" s="188" t="s">
        <v>256</v>
      </c>
      <c r="E48" s="189">
        <v>5</v>
      </c>
      <c r="F48" s="94">
        <v>5</v>
      </c>
      <c r="G48" s="186">
        <v>2</v>
      </c>
      <c r="H48" s="190" t="s">
        <v>236</v>
      </c>
      <c r="I48" s="191" t="s">
        <v>31</v>
      </c>
      <c r="J48" s="186">
        <v>2</v>
      </c>
      <c r="K48" s="55" t="s">
        <v>257</v>
      </c>
      <c r="L48" s="188" t="s">
        <v>258</v>
      </c>
      <c r="M48" s="189">
        <v>5</v>
      </c>
      <c r="N48" s="94">
        <v>5</v>
      </c>
      <c r="O48" s="186">
        <v>2</v>
      </c>
      <c r="P48" s="190" t="s">
        <v>236</v>
      </c>
    </row>
    <row r="49" spans="1:16" ht="15.75" customHeight="1" x14ac:dyDescent="0.25">
      <c r="A49" s="185" t="s">
        <v>40</v>
      </c>
      <c r="B49" s="186">
        <v>3</v>
      </c>
      <c r="C49" s="94" t="s">
        <v>381</v>
      </c>
      <c r="D49" s="188" t="s">
        <v>260</v>
      </c>
      <c r="E49" s="189">
        <v>0</v>
      </c>
      <c r="F49" s="94">
        <v>5</v>
      </c>
      <c r="G49" s="186">
        <v>1</v>
      </c>
      <c r="H49" s="190" t="s">
        <v>261</v>
      </c>
      <c r="I49" s="191" t="s">
        <v>40</v>
      </c>
      <c r="J49" s="186">
        <v>3</v>
      </c>
      <c r="K49" s="55" t="s">
        <v>262</v>
      </c>
      <c r="L49" s="188" t="s">
        <v>263</v>
      </c>
      <c r="M49" s="189">
        <v>0</v>
      </c>
      <c r="N49" s="94">
        <v>10</v>
      </c>
      <c r="O49" s="186">
        <v>2</v>
      </c>
      <c r="P49" s="190" t="s">
        <v>261</v>
      </c>
    </row>
    <row r="50" spans="1:16" ht="15.75" customHeight="1" x14ac:dyDescent="0.25">
      <c r="A50" s="185" t="s">
        <v>40</v>
      </c>
      <c r="B50" s="186">
        <v>4</v>
      </c>
      <c r="C50" s="94" t="s">
        <v>382</v>
      </c>
      <c r="D50" s="188" t="s">
        <v>265</v>
      </c>
      <c r="E50" s="189">
        <v>0</v>
      </c>
      <c r="F50" s="94">
        <v>5</v>
      </c>
      <c r="G50" s="186">
        <v>1</v>
      </c>
      <c r="H50" s="190" t="s">
        <v>261</v>
      </c>
      <c r="I50" s="191" t="s">
        <v>40</v>
      </c>
      <c r="J50" s="186">
        <v>4</v>
      </c>
      <c r="K50" s="55" t="s">
        <v>266</v>
      </c>
      <c r="L50" s="188" t="s">
        <v>267</v>
      </c>
      <c r="M50" s="189">
        <v>0</v>
      </c>
      <c r="N50" s="94">
        <v>5</v>
      </c>
      <c r="O50" s="186">
        <v>1</v>
      </c>
      <c r="P50" s="190" t="s">
        <v>261</v>
      </c>
    </row>
    <row r="51" spans="1:16" ht="15.75" customHeight="1" x14ac:dyDescent="0.25">
      <c r="A51" s="185" t="s">
        <v>31</v>
      </c>
      <c r="B51" s="186">
        <v>1</v>
      </c>
      <c r="C51" s="94" t="s">
        <v>383</v>
      </c>
      <c r="D51" s="195" t="s">
        <v>269</v>
      </c>
      <c r="E51" s="189">
        <v>0</v>
      </c>
      <c r="F51" s="94">
        <v>20</v>
      </c>
      <c r="G51" s="186">
        <v>7</v>
      </c>
      <c r="H51" s="190" t="s">
        <v>227</v>
      </c>
      <c r="I51" s="191" t="s">
        <v>40</v>
      </c>
      <c r="J51" s="186">
        <v>4</v>
      </c>
      <c r="K51" s="102" t="s">
        <v>270</v>
      </c>
      <c r="L51" s="210" t="s">
        <v>154</v>
      </c>
      <c r="M51" s="189">
        <v>0</v>
      </c>
      <c r="N51" s="94">
        <v>20</v>
      </c>
      <c r="O51" s="186">
        <v>6</v>
      </c>
      <c r="P51" s="190" t="s">
        <v>227</v>
      </c>
    </row>
    <row r="52" spans="1:16" ht="15.75" customHeight="1" x14ac:dyDescent="0.25">
      <c r="A52" s="185" t="s">
        <v>31</v>
      </c>
      <c r="B52" s="186">
        <v>2</v>
      </c>
      <c r="C52" s="94" t="s">
        <v>384</v>
      </c>
      <c r="D52" s="195" t="s">
        <v>272</v>
      </c>
      <c r="E52" s="189">
        <v>0</v>
      </c>
      <c r="F52" s="94">
        <v>20</v>
      </c>
      <c r="G52" s="186">
        <v>6</v>
      </c>
      <c r="H52" s="190" t="s">
        <v>227</v>
      </c>
      <c r="I52" s="191" t="s">
        <v>53</v>
      </c>
      <c r="J52" s="186">
        <v>5</v>
      </c>
      <c r="K52" s="102" t="s">
        <v>273</v>
      </c>
      <c r="L52" s="210" t="s">
        <v>156</v>
      </c>
      <c r="M52" s="189">
        <v>0</v>
      </c>
      <c r="N52" s="94">
        <v>20</v>
      </c>
      <c r="O52" s="186">
        <v>6</v>
      </c>
      <c r="P52" s="190" t="s">
        <v>227</v>
      </c>
    </row>
    <row r="53" spans="1:16" ht="15.75" customHeight="1" x14ac:dyDescent="0.25">
      <c r="A53" s="185" t="s">
        <v>40</v>
      </c>
      <c r="B53" s="186">
        <v>3</v>
      </c>
      <c r="C53" s="94" t="s">
        <v>385</v>
      </c>
      <c r="D53" s="40" t="s">
        <v>275</v>
      </c>
      <c r="E53" s="189">
        <v>0</v>
      </c>
      <c r="F53" s="94">
        <v>20</v>
      </c>
      <c r="G53" s="186">
        <v>7</v>
      </c>
      <c r="H53" s="190" t="s">
        <v>227</v>
      </c>
      <c r="I53" s="191" t="s">
        <v>40</v>
      </c>
      <c r="J53" s="186">
        <v>4</v>
      </c>
      <c r="K53" s="102" t="s">
        <v>276</v>
      </c>
      <c r="L53" s="210" t="s">
        <v>277</v>
      </c>
      <c r="M53" s="189">
        <v>0</v>
      </c>
      <c r="N53" s="94">
        <v>20</v>
      </c>
      <c r="O53" s="186">
        <v>6</v>
      </c>
      <c r="P53" s="190" t="s">
        <v>227</v>
      </c>
    </row>
    <row r="54" spans="1:16" ht="15.75" customHeight="1" x14ac:dyDescent="0.25">
      <c r="A54" s="185" t="s">
        <v>40</v>
      </c>
      <c r="B54" s="186">
        <v>4</v>
      </c>
      <c r="C54" s="94" t="s">
        <v>386</v>
      </c>
      <c r="D54" s="40" t="s">
        <v>279</v>
      </c>
      <c r="E54" s="189">
        <v>0</v>
      </c>
      <c r="F54" s="94">
        <v>20</v>
      </c>
      <c r="G54" s="186">
        <v>6</v>
      </c>
      <c r="H54" s="190" t="s">
        <v>227</v>
      </c>
      <c r="I54" s="191" t="s">
        <v>53</v>
      </c>
      <c r="J54" s="186">
        <v>5</v>
      </c>
      <c r="K54" s="102" t="s">
        <v>280</v>
      </c>
      <c r="L54" s="80" t="s">
        <v>281</v>
      </c>
      <c r="M54" s="189">
        <v>0</v>
      </c>
      <c r="N54" s="94">
        <v>20</v>
      </c>
      <c r="O54" s="186">
        <v>6</v>
      </c>
      <c r="P54" s="190" t="s">
        <v>227</v>
      </c>
    </row>
    <row r="55" spans="1:16" ht="15.75" customHeight="1" x14ac:dyDescent="0.25">
      <c r="A55" s="191" t="s">
        <v>40</v>
      </c>
      <c r="B55" s="186">
        <v>4</v>
      </c>
      <c r="C55" s="94" t="s">
        <v>387</v>
      </c>
      <c r="D55" s="195" t="s">
        <v>283</v>
      </c>
      <c r="E55" s="189">
        <v>0</v>
      </c>
      <c r="F55" s="94">
        <v>20</v>
      </c>
      <c r="G55" s="186">
        <v>7</v>
      </c>
      <c r="H55" s="190" t="s">
        <v>227</v>
      </c>
      <c r="I55" s="191" t="s">
        <v>40</v>
      </c>
      <c r="J55" s="186">
        <v>4</v>
      </c>
      <c r="K55" s="196" t="s">
        <v>284</v>
      </c>
      <c r="L55" s="210" t="s">
        <v>285</v>
      </c>
      <c r="M55" s="189">
        <v>0</v>
      </c>
      <c r="N55" s="94">
        <v>20</v>
      </c>
      <c r="O55" s="186">
        <v>6</v>
      </c>
      <c r="P55" s="190" t="s">
        <v>227</v>
      </c>
    </row>
    <row r="56" spans="1:16" ht="15.75" customHeight="1" x14ac:dyDescent="0.25">
      <c r="A56" s="191" t="s">
        <v>53</v>
      </c>
      <c r="B56" s="186">
        <v>5</v>
      </c>
      <c r="C56" s="94" t="s">
        <v>388</v>
      </c>
      <c r="D56" s="195" t="s">
        <v>283</v>
      </c>
      <c r="E56" s="189">
        <v>0</v>
      </c>
      <c r="F56" s="94">
        <v>20</v>
      </c>
      <c r="G56" s="186">
        <v>6</v>
      </c>
      <c r="H56" s="190" t="s">
        <v>227</v>
      </c>
      <c r="I56" s="191" t="s">
        <v>53</v>
      </c>
      <c r="J56" s="186">
        <v>5</v>
      </c>
      <c r="K56" s="102" t="s">
        <v>287</v>
      </c>
      <c r="L56" s="80" t="s">
        <v>288</v>
      </c>
      <c r="M56" s="189">
        <v>0</v>
      </c>
      <c r="N56" s="94">
        <v>20</v>
      </c>
      <c r="O56" s="186">
        <v>6</v>
      </c>
      <c r="P56" s="190" t="s">
        <v>227</v>
      </c>
    </row>
    <row r="57" spans="1:16" ht="15.75" customHeight="1" x14ac:dyDescent="0.25">
      <c r="A57" s="191" t="s">
        <v>40</v>
      </c>
      <c r="B57" s="186">
        <v>4</v>
      </c>
      <c r="C57" s="94" t="s">
        <v>389</v>
      </c>
      <c r="D57" s="195" t="s">
        <v>290</v>
      </c>
      <c r="E57" s="189">
        <v>0</v>
      </c>
      <c r="F57" s="94">
        <v>20</v>
      </c>
      <c r="G57" s="186">
        <v>7</v>
      </c>
      <c r="H57" s="190" t="s">
        <v>227</v>
      </c>
      <c r="I57" s="191" t="s">
        <v>40</v>
      </c>
      <c r="J57" s="186">
        <v>4</v>
      </c>
      <c r="K57" s="102" t="s">
        <v>291</v>
      </c>
      <c r="L57" s="80" t="s">
        <v>292</v>
      </c>
      <c r="M57" s="189">
        <v>0</v>
      </c>
      <c r="N57" s="94">
        <v>20</v>
      </c>
      <c r="O57" s="186">
        <v>6</v>
      </c>
      <c r="P57" s="190" t="s">
        <v>227</v>
      </c>
    </row>
    <row r="58" spans="1:16" ht="15.75" customHeight="1" x14ac:dyDescent="0.25">
      <c r="A58" s="191" t="s">
        <v>53</v>
      </c>
      <c r="B58" s="186">
        <v>5</v>
      </c>
      <c r="C58" s="94" t="s">
        <v>390</v>
      </c>
      <c r="D58" s="195" t="s">
        <v>294</v>
      </c>
      <c r="E58" s="189">
        <v>0</v>
      </c>
      <c r="F58" s="94">
        <v>20</v>
      </c>
      <c r="G58" s="186">
        <v>6</v>
      </c>
      <c r="H58" s="190" t="s">
        <v>227</v>
      </c>
      <c r="I58" s="191" t="s">
        <v>53</v>
      </c>
      <c r="J58" s="186">
        <v>5</v>
      </c>
      <c r="K58" s="102" t="s">
        <v>295</v>
      </c>
      <c r="L58" s="80" t="s">
        <v>296</v>
      </c>
      <c r="M58" s="189">
        <v>0</v>
      </c>
      <c r="N58" s="94">
        <v>20</v>
      </c>
      <c r="O58" s="186">
        <v>6</v>
      </c>
      <c r="P58" s="190" t="s">
        <v>227</v>
      </c>
    </row>
    <row r="59" spans="1:16" ht="15.75" customHeight="1" x14ac:dyDescent="0.25">
      <c r="A59" s="191" t="s">
        <v>40</v>
      </c>
      <c r="B59" s="186">
        <v>4</v>
      </c>
      <c r="C59" s="94" t="s">
        <v>391</v>
      </c>
      <c r="D59" s="195" t="s">
        <v>298</v>
      </c>
      <c r="E59" s="189">
        <v>0</v>
      </c>
      <c r="F59" s="94">
        <v>20</v>
      </c>
      <c r="G59" s="186">
        <v>7</v>
      </c>
      <c r="H59" s="190" t="s">
        <v>227</v>
      </c>
      <c r="I59" s="191" t="s">
        <v>40</v>
      </c>
      <c r="J59" s="186">
        <v>4</v>
      </c>
      <c r="K59" s="102" t="s">
        <v>299</v>
      </c>
      <c r="L59" s="80" t="s">
        <v>300</v>
      </c>
      <c r="M59" s="189">
        <v>0</v>
      </c>
      <c r="N59" s="94">
        <v>20</v>
      </c>
      <c r="O59" s="186">
        <v>6</v>
      </c>
      <c r="P59" s="190" t="s">
        <v>227</v>
      </c>
    </row>
    <row r="60" spans="1:16" ht="15.75" customHeight="1" x14ac:dyDescent="0.25">
      <c r="A60" s="191" t="s">
        <v>53</v>
      </c>
      <c r="B60" s="186">
        <v>5</v>
      </c>
      <c r="C60" s="94" t="s">
        <v>392</v>
      </c>
      <c r="D60" s="195" t="s">
        <v>302</v>
      </c>
      <c r="E60" s="189">
        <v>0</v>
      </c>
      <c r="F60" s="94">
        <v>20</v>
      </c>
      <c r="G60" s="186">
        <v>6</v>
      </c>
      <c r="H60" s="190" t="s">
        <v>227</v>
      </c>
      <c r="I60" s="191" t="s">
        <v>53</v>
      </c>
      <c r="J60" s="186">
        <v>5</v>
      </c>
      <c r="K60" s="102" t="s">
        <v>303</v>
      </c>
      <c r="L60" s="80" t="s">
        <v>304</v>
      </c>
      <c r="M60" s="189">
        <v>0</v>
      </c>
      <c r="N60" s="94">
        <v>20</v>
      </c>
      <c r="O60" s="186">
        <v>6</v>
      </c>
      <c r="P60" s="190" t="s">
        <v>227</v>
      </c>
    </row>
    <row r="61" spans="1:16" ht="15.75" customHeight="1" x14ac:dyDescent="0.25">
      <c r="A61" s="191" t="s">
        <v>40</v>
      </c>
      <c r="B61" s="186">
        <v>4</v>
      </c>
      <c r="C61" s="94" t="s">
        <v>393</v>
      </c>
      <c r="D61" s="195" t="s">
        <v>306</v>
      </c>
      <c r="E61" s="189">
        <v>0</v>
      </c>
      <c r="F61" s="94">
        <v>20</v>
      </c>
      <c r="G61" s="186">
        <v>7</v>
      </c>
      <c r="H61" s="190" t="s">
        <v>227</v>
      </c>
      <c r="I61" s="191" t="s">
        <v>40</v>
      </c>
      <c r="J61" s="186">
        <v>4</v>
      </c>
      <c r="K61" s="102" t="s">
        <v>307</v>
      </c>
      <c r="L61" s="80" t="s">
        <v>308</v>
      </c>
      <c r="M61" s="189">
        <v>0</v>
      </c>
      <c r="N61" s="94">
        <v>20</v>
      </c>
      <c r="O61" s="186">
        <v>6</v>
      </c>
      <c r="P61" s="190" t="s">
        <v>227</v>
      </c>
    </row>
    <row r="62" spans="1:16" ht="15.75" customHeight="1" x14ac:dyDescent="0.25">
      <c r="A62" s="191" t="s">
        <v>53</v>
      </c>
      <c r="B62" s="186">
        <v>5</v>
      </c>
      <c r="C62" s="94" t="s">
        <v>394</v>
      </c>
      <c r="D62" s="195" t="s">
        <v>310</v>
      </c>
      <c r="E62" s="189">
        <v>0</v>
      </c>
      <c r="F62" s="94">
        <v>20</v>
      </c>
      <c r="G62" s="186">
        <v>6</v>
      </c>
      <c r="H62" s="190" t="s">
        <v>227</v>
      </c>
      <c r="I62" s="191" t="s">
        <v>53</v>
      </c>
      <c r="J62" s="186">
        <v>5</v>
      </c>
      <c r="K62" s="102" t="s">
        <v>311</v>
      </c>
      <c r="L62" s="80" t="s">
        <v>312</v>
      </c>
      <c r="M62" s="189">
        <v>0</v>
      </c>
      <c r="N62" s="94">
        <v>20</v>
      </c>
      <c r="O62" s="186">
        <v>6</v>
      </c>
      <c r="P62" s="190" t="s">
        <v>227</v>
      </c>
    </row>
    <row r="63" spans="1:16" ht="15.75" customHeight="1" x14ac:dyDescent="0.25">
      <c r="A63" s="191" t="s">
        <v>40</v>
      </c>
      <c r="B63" s="186">
        <v>4</v>
      </c>
      <c r="C63" s="94" t="s">
        <v>395</v>
      </c>
      <c r="D63" s="195" t="s">
        <v>314</v>
      </c>
      <c r="E63" s="189">
        <v>0</v>
      </c>
      <c r="F63" s="94">
        <v>20</v>
      </c>
      <c r="G63" s="186">
        <v>7</v>
      </c>
      <c r="H63" s="190" t="s">
        <v>227</v>
      </c>
      <c r="I63" s="191" t="s">
        <v>40</v>
      </c>
      <c r="J63" s="186">
        <v>4</v>
      </c>
      <c r="K63" s="102" t="s">
        <v>315</v>
      </c>
      <c r="L63" s="80" t="s">
        <v>316</v>
      </c>
      <c r="M63" s="189">
        <v>0</v>
      </c>
      <c r="N63" s="94">
        <v>20</v>
      </c>
      <c r="O63" s="186">
        <v>6</v>
      </c>
      <c r="P63" s="190" t="s">
        <v>227</v>
      </c>
    </row>
    <row r="64" spans="1:16" ht="15.75" customHeight="1" x14ac:dyDescent="0.25">
      <c r="A64" s="191" t="s">
        <v>53</v>
      </c>
      <c r="B64" s="186">
        <v>5</v>
      </c>
      <c r="C64" s="94" t="s">
        <v>396</v>
      </c>
      <c r="D64" s="195" t="s">
        <v>318</v>
      </c>
      <c r="E64" s="189">
        <v>0</v>
      </c>
      <c r="F64" s="94">
        <v>20</v>
      </c>
      <c r="G64" s="186">
        <v>6</v>
      </c>
      <c r="H64" s="190" t="s">
        <v>227</v>
      </c>
      <c r="I64" s="191" t="s">
        <v>53</v>
      </c>
      <c r="J64" s="186">
        <v>5</v>
      </c>
      <c r="K64" s="102" t="s">
        <v>319</v>
      </c>
      <c r="L64" s="80" t="s">
        <v>320</v>
      </c>
      <c r="M64" s="189">
        <v>0</v>
      </c>
      <c r="N64" s="94">
        <v>20</v>
      </c>
      <c r="O64" s="186">
        <v>6</v>
      </c>
      <c r="P64" s="190" t="s">
        <v>227</v>
      </c>
    </row>
    <row r="65" spans="1:16" ht="15.75" customHeight="1" x14ac:dyDescent="0.25">
      <c r="A65" s="191" t="s">
        <v>40</v>
      </c>
      <c r="B65" s="186">
        <v>4</v>
      </c>
      <c r="C65" s="94" t="s">
        <v>397</v>
      </c>
      <c r="D65" s="188" t="s">
        <v>322</v>
      </c>
      <c r="E65" s="189">
        <v>0</v>
      </c>
      <c r="F65" s="94">
        <v>20</v>
      </c>
      <c r="G65" s="186">
        <v>7</v>
      </c>
      <c r="H65" s="190" t="s">
        <v>227</v>
      </c>
      <c r="I65" s="191" t="s">
        <v>40</v>
      </c>
      <c r="J65" s="186">
        <v>4</v>
      </c>
      <c r="K65" s="102" t="s">
        <v>323</v>
      </c>
      <c r="L65" s="80" t="s">
        <v>324</v>
      </c>
      <c r="M65" s="189">
        <v>0</v>
      </c>
      <c r="N65" s="94">
        <v>20</v>
      </c>
      <c r="O65" s="186">
        <v>6</v>
      </c>
      <c r="P65" s="190" t="s">
        <v>227</v>
      </c>
    </row>
    <row r="66" spans="1:16" ht="15.75" customHeight="1" x14ac:dyDescent="0.25">
      <c r="A66" s="191" t="s">
        <v>53</v>
      </c>
      <c r="B66" s="186">
        <v>5</v>
      </c>
      <c r="C66" s="94" t="s">
        <v>398</v>
      </c>
      <c r="D66" s="188" t="s">
        <v>326</v>
      </c>
      <c r="E66" s="189">
        <v>0</v>
      </c>
      <c r="F66" s="94">
        <v>20</v>
      </c>
      <c r="G66" s="186">
        <v>6</v>
      </c>
      <c r="H66" s="190" t="s">
        <v>227</v>
      </c>
      <c r="I66" s="191" t="s">
        <v>53</v>
      </c>
      <c r="J66" s="186">
        <v>5</v>
      </c>
      <c r="K66" s="102" t="s">
        <v>327</v>
      </c>
      <c r="L66" s="80" t="s">
        <v>328</v>
      </c>
      <c r="M66" s="189">
        <v>0</v>
      </c>
      <c r="N66" s="94">
        <v>20</v>
      </c>
      <c r="O66" s="186">
        <v>6</v>
      </c>
      <c r="P66" s="190" t="s">
        <v>227</v>
      </c>
    </row>
    <row r="67" spans="1:16" ht="15.75" customHeight="1" x14ac:dyDescent="0.25">
      <c r="A67" s="191" t="s">
        <v>53</v>
      </c>
      <c r="B67" s="186">
        <v>5</v>
      </c>
      <c r="C67" s="189" t="s">
        <v>399</v>
      </c>
      <c r="D67" s="188" t="s">
        <v>400</v>
      </c>
      <c r="E67" s="189">
        <v>0</v>
      </c>
      <c r="F67" s="94">
        <v>25</v>
      </c>
      <c r="G67" s="186">
        <v>2</v>
      </c>
      <c r="H67" s="190" t="s">
        <v>227</v>
      </c>
      <c r="I67" s="194" t="s">
        <v>53</v>
      </c>
      <c r="J67" s="194">
        <v>5</v>
      </c>
      <c r="K67" s="198" t="s">
        <v>401</v>
      </c>
      <c r="L67" s="211" t="s">
        <v>402</v>
      </c>
      <c r="M67" s="201">
        <v>0</v>
      </c>
      <c r="N67" s="199">
        <v>50</v>
      </c>
      <c r="O67" s="198">
        <v>6</v>
      </c>
      <c r="P67" s="202" t="s">
        <v>227</v>
      </c>
    </row>
    <row r="68" spans="1:16" ht="15.75" customHeight="1" x14ac:dyDescent="0.25">
      <c r="A68" s="177" t="s">
        <v>31</v>
      </c>
      <c r="B68" s="181">
        <v>1</v>
      </c>
      <c r="C68" s="39" t="s">
        <v>403</v>
      </c>
      <c r="D68" s="205" t="s">
        <v>362</v>
      </c>
      <c r="E68" s="180">
        <v>15</v>
      </c>
      <c r="F68" s="181">
        <v>0</v>
      </c>
      <c r="G68" s="89">
        <v>4</v>
      </c>
      <c r="H68" s="182" t="s">
        <v>236</v>
      </c>
      <c r="I68" s="180" t="s">
        <v>31</v>
      </c>
      <c r="J68" s="181">
        <v>1</v>
      </c>
      <c r="K68" s="87" t="s">
        <v>404</v>
      </c>
      <c r="L68" s="128" t="s">
        <v>364</v>
      </c>
      <c r="M68" s="206">
        <v>15</v>
      </c>
      <c r="N68" s="207">
        <v>0</v>
      </c>
      <c r="O68" s="120">
        <v>3</v>
      </c>
      <c r="P68" s="182" t="s">
        <v>236</v>
      </c>
    </row>
    <row r="69" spans="1:16" ht="15.75" customHeight="1" x14ac:dyDescent="0.25">
      <c r="A69" s="185" t="s">
        <v>40</v>
      </c>
      <c r="B69" s="94">
        <v>4</v>
      </c>
      <c r="C69" s="13" t="s">
        <v>405</v>
      </c>
      <c r="D69" s="208" t="s">
        <v>366</v>
      </c>
      <c r="E69" s="189">
        <v>0</v>
      </c>
      <c r="F69" s="94">
        <v>20</v>
      </c>
      <c r="G69" s="186">
        <v>6</v>
      </c>
      <c r="H69" s="190" t="s">
        <v>227</v>
      </c>
      <c r="I69" s="189" t="s">
        <v>40</v>
      </c>
      <c r="J69" s="94">
        <v>4</v>
      </c>
      <c r="K69" s="102" t="s">
        <v>406</v>
      </c>
      <c r="L69" s="80" t="s">
        <v>368</v>
      </c>
      <c r="M69" s="189">
        <v>0</v>
      </c>
      <c r="N69" s="94">
        <v>20</v>
      </c>
      <c r="O69" s="186">
        <v>5</v>
      </c>
      <c r="P69" s="190" t="s">
        <v>227</v>
      </c>
    </row>
    <row r="70" spans="1:16" ht="15.75" customHeight="1" x14ac:dyDescent="0.25">
      <c r="A70" s="212" t="s">
        <v>53</v>
      </c>
      <c r="B70" s="199">
        <v>5</v>
      </c>
      <c r="C70" s="199" t="s">
        <v>407</v>
      </c>
      <c r="D70" s="213" t="s">
        <v>370</v>
      </c>
      <c r="E70" s="201">
        <v>0</v>
      </c>
      <c r="F70" s="199">
        <v>20</v>
      </c>
      <c r="G70" s="198">
        <v>6</v>
      </c>
      <c r="H70" s="202" t="s">
        <v>227</v>
      </c>
      <c r="I70" s="201" t="s">
        <v>53</v>
      </c>
      <c r="J70" s="199">
        <v>5</v>
      </c>
      <c r="K70" s="95" t="s">
        <v>408</v>
      </c>
      <c r="L70" s="108" t="s">
        <v>372</v>
      </c>
      <c r="M70" s="201">
        <v>0</v>
      </c>
      <c r="N70" s="199">
        <v>20</v>
      </c>
      <c r="O70" s="198">
        <v>5</v>
      </c>
      <c r="P70" s="202" t="s">
        <v>227</v>
      </c>
    </row>
    <row r="71" spans="1:16" ht="15.75" customHeight="1" x14ac:dyDescent="0.25">
      <c r="A71" s="177" t="s">
        <v>31</v>
      </c>
      <c r="B71" s="181">
        <v>1</v>
      </c>
      <c r="C71" s="110" t="s">
        <v>409</v>
      </c>
      <c r="D71" s="179" t="s">
        <v>346</v>
      </c>
      <c r="E71" s="180">
        <v>0</v>
      </c>
      <c r="F71" s="181">
        <v>20</v>
      </c>
      <c r="G71" s="89">
        <v>6</v>
      </c>
      <c r="H71" s="182" t="s">
        <v>227</v>
      </c>
      <c r="I71" s="180" t="s">
        <v>31</v>
      </c>
      <c r="J71" s="181">
        <v>1</v>
      </c>
      <c r="K71" s="102" t="s">
        <v>410</v>
      </c>
      <c r="L71" s="128" t="s">
        <v>348</v>
      </c>
      <c r="M71" s="180">
        <v>0</v>
      </c>
      <c r="N71" s="181">
        <v>20</v>
      </c>
      <c r="O71" s="89">
        <v>5</v>
      </c>
      <c r="P71" s="182" t="s">
        <v>227</v>
      </c>
    </row>
    <row r="72" spans="1:16" ht="15.75" customHeight="1" x14ac:dyDescent="0.25">
      <c r="A72" s="185" t="s">
        <v>31</v>
      </c>
      <c r="B72" s="94">
        <v>2</v>
      </c>
      <c r="C72" s="204" t="s">
        <v>411</v>
      </c>
      <c r="D72" s="188" t="s">
        <v>350</v>
      </c>
      <c r="E72" s="189">
        <v>0</v>
      </c>
      <c r="F72" s="94">
        <v>20</v>
      </c>
      <c r="G72" s="186">
        <v>6</v>
      </c>
      <c r="H72" s="190" t="s">
        <v>227</v>
      </c>
      <c r="I72" s="189" t="s">
        <v>31</v>
      </c>
      <c r="J72" s="94">
        <v>2</v>
      </c>
      <c r="K72" s="102" t="s">
        <v>412</v>
      </c>
      <c r="L72" s="80" t="s">
        <v>352</v>
      </c>
      <c r="M72" s="189">
        <v>0</v>
      </c>
      <c r="N72" s="94">
        <v>20</v>
      </c>
      <c r="O72" s="186">
        <v>5</v>
      </c>
      <c r="P72" s="190" t="s">
        <v>227</v>
      </c>
    </row>
    <row r="73" spans="1:16" ht="15.75" customHeight="1" x14ac:dyDescent="0.25">
      <c r="A73" s="185" t="s">
        <v>40</v>
      </c>
      <c r="B73" s="94">
        <v>3</v>
      </c>
      <c r="C73" s="204" t="s">
        <v>413</v>
      </c>
      <c r="D73" s="188" t="s">
        <v>354</v>
      </c>
      <c r="E73" s="189">
        <v>0</v>
      </c>
      <c r="F73" s="94">
        <v>20</v>
      </c>
      <c r="G73" s="186">
        <v>6</v>
      </c>
      <c r="H73" s="190" t="s">
        <v>227</v>
      </c>
      <c r="I73" s="189" t="s">
        <v>40</v>
      </c>
      <c r="J73" s="94">
        <v>3</v>
      </c>
      <c r="K73" s="102" t="s">
        <v>414</v>
      </c>
      <c r="L73" s="80" t="s">
        <v>356</v>
      </c>
      <c r="M73" s="189">
        <v>0</v>
      </c>
      <c r="N73" s="94">
        <v>20</v>
      </c>
      <c r="O73" s="186">
        <v>5</v>
      </c>
      <c r="P73" s="190" t="s">
        <v>227</v>
      </c>
    </row>
    <row r="74" spans="1:16" ht="15.75" customHeight="1" x14ac:dyDescent="0.25">
      <c r="A74" s="197" t="s">
        <v>40</v>
      </c>
      <c r="B74" s="198">
        <v>4</v>
      </c>
      <c r="C74" s="199" t="s">
        <v>415</v>
      </c>
      <c r="D74" s="200" t="s">
        <v>358</v>
      </c>
      <c r="E74" s="201">
        <v>0</v>
      </c>
      <c r="F74" s="199">
        <v>20</v>
      </c>
      <c r="G74" s="198">
        <v>4</v>
      </c>
      <c r="H74" s="202" t="s">
        <v>227</v>
      </c>
      <c r="I74" s="197" t="s">
        <v>40</v>
      </c>
      <c r="J74" s="198">
        <v>4</v>
      </c>
      <c r="K74" s="95" t="s">
        <v>416</v>
      </c>
      <c r="L74" s="108" t="s">
        <v>360</v>
      </c>
      <c r="M74" s="201">
        <v>0</v>
      </c>
      <c r="N74" s="199">
        <v>20</v>
      </c>
      <c r="O74" s="198">
        <v>4</v>
      </c>
      <c r="P74" s="202" t="s">
        <v>227</v>
      </c>
    </row>
    <row r="75" spans="1:16" ht="15.75" customHeight="1" x14ac:dyDescent="0.25"/>
    <row r="76" spans="1:16" ht="15.75" customHeight="1" x14ac:dyDescent="0.25"/>
    <row r="77" spans="1:16" ht="15.75" customHeight="1" x14ac:dyDescent="0.25"/>
    <row r="78" spans="1:16" ht="15.75" customHeight="1" x14ac:dyDescent="0.25"/>
    <row r="79" spans="1:16" ht="15.75" customHeight="1" x14ac:dyDescent="0.25"/>
    <row r="80" spans="1:16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H1"/>
    <mergeCell ref="I1:P1"/>
    <mergeCell ref="A40:P40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alapszak L</vt:lpstr>
      <vt:lpstr>ekvivalencia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Zó Ka</dc:creator>
  <cp:lastModifiedBy>Richárd Gőz</cp:lastModifiedBy>
  <cp:lastPrinted>2022-06-28T10:30:12Z</cp:lastPrinted>
  <dcterms:created xsi:type="dcterms:W3CDTF">2017-01-04T13:55:16Z</dcterms:created>
  <dcterms:modified xsi:type="dcterms:W3CDTF">2025-01-25T16:46:55Z</dcterms:modified>
</cp:coreProperties>
</file>