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470"/>
  </bookViews>
  <sheets>
    <sheet name="Szociális kompetenciák fejleszt" sheetId="2" r:id="rId1"/>
    <sheet name="Munka1" sheetId="3" r:id="rId2"/>
  </sheets>
  <definedNames>
    <definedName name="_xlnm._FilterDatabase" localSheetId="0" hidden="1">'Szociális kompetenciák fejleszt'!$A$2:$W$48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2" l="1"/>
  <c r="R47" i="2"/>
  <c r="Q47" i="2"/>
  <c r="S47" i="2" s="1"/>
  <c r="F45" i="2"/>
  <c r="G45" i="2"/>
  <c r="H45" i="2"/>
  <c r="I45" i="2"/>
  <c r="J45" i="2"/>
  <c r="K45" i="2"/>
  <c r="L45" i="2"/>
  <c r="M45" i="2"/>
  <c r="N45" i="2"/>
  <c r="O45" i="2"/>
  <c r="P45" i="2"/>
  <c r="E45" i="2"/>
  <c r="F46" i="2"/>
  <c r="F49" i="2" s="1"/>
  <c r="G46" i="2"/>
  <c r="H46" i="2"/>
  <c r="H49" i="2" s="1"/>
  <c r="I46" i="2"/>
  <c r="J46" i="2"/>
  <c r="J49" i="2" s="1"/>
  <c r="K46" i="2"/>
  <c r="L46" i="2"/>
  <c r="L49" i="2" s="1"/>
  <c r="M46" i="2"/>
  <c r="N46" i="2"/>
  <c r="N49" i="2" s="1"/>
  <c r="O46" i="2"/>
  <c r="P46" i="2"/>
  <c r="P49" i="2" s="1"/>
  <c r="E46" i="2"/>
  <c r="F48" i="2"/>
  <c r="J48" i="2"/>
  <c r="N48" i="2"/>
  <c r="T37" i="2"/>
  <c r="R37" i="2"/>
  <c r="Q37" i="2"/>
  <c r="T22" i="2"/>
  <c r="T23" i="2"/>
  <c r="T45" i="2" s="1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8" i="2"/>
  <c r="T39" i="2"/>
  <c r="T40" i="2"/>
  <c r="T41" i="2"/>
  <c r="T42" i="2"/>
  <c r="T43" i="2"/>
  <c r="T44" i="2"/>
  <c r="T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8" i="2"/>
  <c r="R39" i="2"/>
  <c r="R40" i="2"/>
  <c r="R41" i="2"/>
  <c r="R42" i="2"/>
  <c r="R43" i="2"/>
  <c r="R44" i="2"/>
  <c r="R21" i="2"/>
  <c r="R46" i="2" s="1"/>
  <c r="Q22" i="2"/>
  <c r="Q23" i="2"/>
  <c r="S23" i="2" s="1"/>
  <c r="Q24" i="2"/>
  <c r="Q25" i="2"/>
  <c r="S25" i="2" s="1"/>
  <c r="Q26" i="2"/>
  <c r="Q27" i="2"/>
  <c r="S27" i="2" s="1"/>
  <c r="Q28" i="2"/>
  <c r="Q29" i="2"/>
  <c r="S29" i="2" s="1"/>
  <c r="Q30" i="2"/>
  <c r="Q31" i="2"/>
  <c r="S31" i="2" s="1"/>
  <c r="Q32" i="2"/>
  <c r="Q33" i="2"/>
  <c r="S33" i="2" s="1"/>
  <c r="Q34" i="2"/>
  <c r="Q35" i="2"/>
  <c r="S35" i="2" s="1"/>
  <c r="Q36" i="2"/>
  <c r="Q38" i="2"/>
  <c r="S38" i="2" s="1"/>
  <c r="Q39" i="2"/>
  <c r="Q40" i="2"/>
  <c r="S40" i="2" s="1"/>
  <c r="Q41" i="2"/>
  <c r="Q42" i="2"/>
  <c r="S42" i="2" s="1"/>
  <c r="Q43" i="2"/>
  <c r="Q44" i="2"/>
  <c r="S44" i="2" s="1"/>
  <c r="Q21" i="2"/>
  <c r="Q45" i="2" s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4" i="2"/>
  <c r="F19" i="2"/>
  <c r="G19" i="2"/>
  <c r="G48" i="2" s="1"/>
  <c r="H19" i="2"/>
  <c r="H48" i="2" s="1"/>
  <c r="I19" i="2"/>
  <c r="I48" i="2" s="1"/>
  <c r="J19" i="2"/>
  <c r="K19" i="2"/>
  <c r="K48" i="2" s="1"/>
  <c r="L19" i="2"/>
  <c r="L48" i="2" s="1"/>
  <c r="M19" i="2"/>
  <c r="M48" i="2" s="1"/>
  <c r="N19" i="2"/>
  <c r="O19" i="2"/>
  <c r="O48" i="2" s="1"/>
  <c r="P19" i="2"/>
  <c r="P48" i="2" s="1"/>
  <c r="Q19" i="2"/>
  <c r="E19" i="2"/>
  <c r="E48" i="2" s="1"/>
  <c r="R45" i="2" l="1"/>
  <c r="E49" i="2"/>
  <c r="M49" i="2"/>
  <c r="I49" i="2"/>
  <c r="O49" i="2"/>
  <c r="K49" i="2"/>
  <c r="G49" i="2"/>
  <c r="R19" i="2"/>
  <c r="R49" i="2" s="1"/>
  <c r="S18" i="2"/>
  <c r="S16" i="2"/>
  <c r="S14" i="2"/>
  <c r="S12" i="2"/>
  <c r="S10" i="2"/>
  <c r="S8" i="2"/>
  <c r="S6" i="2"/>
  <c r="Q46" i="2"/>
  <c r="Q49" i="2" s="1"/>
  <c r="S43" i="2"/>
  <c r="S41" i="2"/>
  <c r="S39" i="2"/>
  <c r="S36" i="2"/>
  <c r="S34" i="2"/>
  <c r="S32" i="2"/>
  <c r="S30" i="2"/>
  <c r="S28" i="2"/>
  <c r="S26" i="2"/>
  <c r="S24" i="2"/>
  <c r="S22" i="2"/>
  <c r="T46" i="2"/>
  <c r="T19" i="2"/>
  <c r="S21" i="2"/>
  <c r="S37" i="2"/>
  <c r="R48" i="2"/>
  <c r="Q48" i="2"/>
  <c r="S4" i="2"/>
  <c r="S17" i="2"/>
  <c r="S15" i="2"/>
  <c r="S13" i="2"/>
  <c r="S11" i="2"/>
  <c r="S9" i="2"/>
  <c r="S7" i="2"/>
  <c r="S5" i="2"/>
  <c r="S45" i="2" l="1"/>
  <c r="T49" i="2"/>
  <c r="T48" i="2"/>
  <c r="S19" i="2"/>
  <c r="S46" i="2"/>
  <c r="S49" i="2" l="1"/>
  <c r="S48" i="2"/>
</calcChain>
</file>

<file path=xl/sharedStrings.xml><?xml version="1.0" encoding="utf-8"?>
<sst xmlns="http://schemas.openxmlformats.org/spreadsheetml/2006/main" count="230" uniqueCount="127">
  <si>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</si>
  <si>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</si>
  <si>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</si>
  <si>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</si>
  <si>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</si>
  <si>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</si>
  <si>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</si>
  <si>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</si>
  <si>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</si>
  <si>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Óra ea./félév</t>
  </si>
  <si>
    <t>Óra gy/félév</t>
  </si>
  <si>
    <t>Óra össz.</t>
  </si>
  <si>
    <t>Kredit</t>
  </si>
  <si>
    <t>F. zárás</t>
  </si>
  <si>
    <t>előfeltételek</t>
  </si>
  <si>
    <t>1.</t>
  </si>
  <si>
    <t>2.</t>
  </si>
  <si>
    <t>Szakdolgozat</t>
  </si>
  <si>
    <t>Összesen</t>
  </si>
  <si>
    <t>Kötelező ismeretkörök összesen</t>
  </si>
  <si>
    <t>Ismeretkör a KKK alapján</t>
  </si>
  <si>
    <t>v</t>
  </si>
  <si>
    <t>gyj</t>
  </si>
  <si>
    <t>3. gy.</t>
  </si>
  <si>
    <t>3. ea.</t>
  </si>
  <si>
    <t>3. kr.</t>
  </si>
  <si>
    <t>4. ea.</t>
  </si>
  <si>
    <t>4. gy.</t>
  </si>
  <si>
    <t>4. kr.</t>
  </si>
  <si>
    <t>Vezetéselmélet, az iskola, mint tanulószervezet</t>
  </si>
  <si>
    <t>EU ismeretek, oktatáspolitika az Unióban</t>
  </si>
  <si>
    <t>Iskolafejlesztés (innováció) és minőségértékelés</t>
  </si>
  <si>
    <t>Oktatáspolitika alkotás és oktatásügyi törvénykezés</t>
  </si>
  <si>
    <t>Tantárgyfelelős</t>
  </si>
  <si>
    <t>Tantárgy oktatója</t>
  </si>
  <si>
    <t>Általánosan alapozó ismeretek_19kr.</t>
  </si>
  <si>
    <t>A pedagógus szerepe</t>
  </si>
  <si>
    <t>Gyerekvédelem, prevenció elmélete és gyakorlata</t>
  </si>
  <si>
    <t>A mentálhigiéné gyakorlata</t>
  </si>
  <si>
    <t>Szociális kompetencia-fejlesztés, adaptív oktatás</t>
  </si>
  <si>
    <t>Projektpedagógia és kooperatív tanulás a szociális kompetencia fejlesztésének szolgálatában</t>
  </si>
  <si>
    <t>Integráció, szegregáció, inklúzió – Befogadó,  kultúraazonos iskola, differenciáló pedagógia</t>
  </si>
  <si>
    <t>Szakmai alapozó ismeretek_19kr.</t>
  </si>
  <si>
    <t>Pszichológia az iskolában, elméleti alapok, gyakorlati példák</t>
  </si>
  <si>
    <t>Segítő beszélgetés</t>
  </si>
  <si>
    <t>Gyakorlat a szociális kompetenciafejlesztéshez kapcsolódóan</t>
  </si>
  <si>
    <t xml:space="preserve">Bevezetés a drámapedagógiába </t>
  </si>
  <si>
    <t>Bátorító nevelés, drámatechnikák a támogatásban</t>
  </si>
  <si>
    <t>Gyakorlati képzés és készségfejlesztés_17 kr.</t>
  </si>
  <si>
    <t>Kötelező ismeretkörök_55 kredit</t>
  </si>
  <si>
    <r>
      <rPr>
        <b/>
        <sz val="16"/>
        <color rgb="FFFF0000"/>
        <rFont val="Calibri"/>
        <family val="2"/>
        <charset val="238"/>
      </rPr>
      <t>SZOCIÁLIS KOMPETENCIÁK FEJLESZTÉSE PEDAGÓGUS-SZAKVIZSGÁRA FELKÉSZÍTŐ SZAKIRÁNYÚ TOVÁBBKÉPZÉSI SZAK 2019. szeptember 1-től</t>
    </r>
    <r>
      <rPr>
        <b/>
        <sz val="11"/>
        <color rgb="FFFF0000"/>
        <rFont val="Calibri"/>
        <family val="2"/>
        <charset val="238"/>
      </rPr>
      <t xml:space="preserve">
</t>
    </r>
  </si>
  <si>
    <t xml:space="preserve">A szociális kompetenciafejlesztés elméleti háttere_5 kr.                                    </t>
  </si>
  <si>
    <t>A szociális kompetenciát meghatározó tényezők</t>
  </si>
  <si>
    <t>3.</t>
  </si>
  <si>
    <t>A szociális kompetenciák elméleti megközelítései</t>
  </si>
  <si>
    <t>Egy konkrét fejlesztés elméleti háttere és konkrét programcsomagok_12 kr.</t>
  </si>
  <si>
    <t>A szociális, életviteli kompetenciafejlesztés egy lehetségesmegközelítése (NFT I. fejlesztés)</t>
  </si>
  <si>
    <t>Alapfokú programcsomagok: A1 Én és a Világ c. programcsomag</t>
  </si>
  <si>
    <t>Alapfokú programcsomagok: B1 Én és a másik</t>
  </si>
  <si>
    <t>Alapfokú programcsomagok: C1 Az Én dimenziói</t>
  </si>
  <si>
    <t xml:space="preserve">Középfokú programcsomagok: A2 Polgár a demokráciában. </t>
  </si>
  <si>
    <t>Középfokú programcsomagok:B2 Felnőtt szerepek</t>
  </si>
  <si>
    <t>Módszerek a szociális kompetencia fejlesztés szolgálatában_13 kr.</t>
  </si>
  <si>
    <t>Módszerek, feltételek a szociális kompetencia fejlesztéséhez</t>
  </si>
  <si>
    <t>Kooperatív tanulás és szociális kompetencia fejlesztés</t>
  </si>
  <si>
    <t>Hospitálás: kompetenciafejlesztés a gyakorlatban</t>
  </si>
  <si>
    <t>Saját gyakorlatban történő alkalmazás_12</t>
  </si>
  <si>
    <t>A program adaptációja saját csoportra</t>
  </si>
  <si>
    <t>Saját csoportban történő kipróbálás</t>
  </si>
  <si>
    <t xml:space="preserve">A gyakorlat megbeszélése, szupervízió, a továbblépés útjai </t>
  </si>
  <si>
    <t>4.</t>
  </si>
  <si>
    <t>A szociális kompetencia és az árnyalt értékelés_9 kr.</t>
  </si>
  <si>
    <t>Visszajelzési formák a szociális kompetencia fejlődéséről</t>
  </si>
  <si>
    <t xml:space="preserve">4. </t>
  </si>
  <si>
    <t>Erőszakmentes kommunikáció alapjai</t>
  </si>
  <si>
    <t xml:space="preserve">Konfliktuskezelés, </t>
  </si>
  <si>
    <t>Szokások, szabályok, magatartáskezelés</t>
  </si>
  <si>
    <t>Az idegen nyelvi kompetencia fejlesztése modulrendszerű taneszköz-csomaggal</t>
  </si>
  <si>
    <t>Társadalmi felelősségvállalás</t>
  </si>
  <si>
    <t>Interkulturális ismeretek</t>
  </si>
  <si>
    <t>Választható ismeretkörök összesen 1. programcsomaggal</t>
  </si>
  <si>
    <t>Választható ismeretkörök összesen 2. programcsomaggal</t>
  </si>
  <si>
    <t>Esetmegbeszélő csoport, a pedagógus kommunikációja,</t>
  </si>
  <si>
    <t xml:space="preserve"> A szociális kompetencia hiányából eredő problémák és kezelésük</t>
  </si>
  <si>
    <r>
      <t>Választható ismeretkörök_</t>
    </r>
    <r>
      <rPr>
        <b/>
        <sz val="11"/>
        <rFont val="Calibri"/>
        <family val="2"/>
        <charset val="238"/>
      </rPr>
      <t>55</t>
    </r>
    <r>
      <rPr>
        <sz val="11"/>
        <rFont val="Calibri"/>
        <family val="2"/>
        <charset val="238"/>
      </rPr>
      <t xml:space="preserve"> kredit</t>
    </r>
  </si>
  <si>
    <t>Választható tárgy_4kr.</t>
  </si>
  <si>
    <t>ai</t>
  </si>
  <si>
    <t>SKPSLK1001</t>
  </si>
  <si>
    <t>SKPSLK1002</t>
  </si>
  <si>
    <t>SKPSLK1003</t>
  </si>
  <si>
    <t>SKPSLK1004</t>
  </si>
  <si>
    <t>SKPSLK1005</t>
  </si>
  <si>
    <t>SKPSLK1006</t>
  </si>
  <si>
    <t>SKPSLK1007</t>
  </si>
  <si>
    <t>SKPSLK2008</t>
  </si>
  <si>
    <t>SKPSLK2009</t>
  </si>
  <si>
    <t>SKPSLK2010</t>
  </si>
  <si>
    <t>SKPSLK2011</t>
  </si>
  <si>
    <t>SKPSLK2012</t>
  </si>
  <si>
    <t>SKPSLK2013</t>
  </si>
  <si>
    <t>SKPSLK2014</t>
  </si>
  <si>
    <t>SKPSLK2015</t>
  </si>
  <si>
    <t>SKPSLK1016</t>
  </si>
  <si>
    <t>SKPSLK1017</t>
  </si>
  <si>
    <t>SKPSLK1018</t>
  </si>
  <si>
    <t>SKPSLK1019</t>
  </si>
  <si>
    <t>SKPSLK1020</t>
  </si>
  <si>
    <t>SKPSLK1021</t>
  </si>
  <si>
    <t>SKPSLK1022</t>
  </si>
  <si>
    <t>SKPSLK1023</t>
  </si>
  <si>
    <t>SKPSLK1024</t>
  </si>
  <si>
    <t>SKPSLK1025</t>
  </si>
  <si>
    <t>SKPSLK1026</t>
  </si>
  <si>
    <t>SKPSLK1027</t>
  </si>
  <si>
    <t>SKPSLK2028</t>
  </si>
  <si>
    <t>SKPSLK2029</t>
  </si>
  <si>
    <t>SKPSLK2030</t>
  </si>
  <si>
    <t>SKPSLK2031</t>
  </si>
  <si>
    <t>SKPSLK2032</t>
  </si>
  <si>
    <t>SKPSLK2033</t>
  </si>
  <si>
    <t>SKPSLK2034</t>
  </si>
  <si>
    <t>SKPSLK2035</t>
  </si>
  <si>
    <t>SKPSLK2036</t>
  </si>
  <si>
    <t>SKPSLK2037</t>
  </si>
  <si>
    <t>SKPSLK2038</t>
  </si>
  <si>
    <t>SKPSLK2039</t>
  </si>
  <si>
    <t>SKPSLK2040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</si>
</sst>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textRotation="90" shrinkToFit="1"/>
    </xf>
    <xf numFmtId="0" fontId="2" fillId="2" borderId="3" xfId="0" applyNumberFormat="1" applyFont="1" applyFill="1" applyBorder="1" applyAlignment="1">
      <alignment horizontal="center" vertical="center" textRotation="90" shrinkToFit="1"/>
    </xf>
    <xf numFmtId="0" fontId="2" fillId="2" borderId="4" xfId="0" applyNumberFormat="1" applyFont="1" applyFill="1" applyBorder="1" applyAlignment="1">
      <alignment horizontal="center" vertical="center" textRotation="90" shrinkToFit="1"/>
    </xf>
    <xf numFmtId="0" fontId="2" fillId="2" borderId="1" xfId="0" applyNumberFormat="1" applyFont="1" applyFill="1" applyBorder="1" applyAlignment="1">
      <alignment horizontal="center" vertical="center" textRotation="90" shrinkToFit="1"/>
    </xf>
    <xf numFmtId="0" fontId="2" fillId="2" borderId="1" xfId="0" applyFont="1" applyFill="1" applyBorder="1" applyAlignment="1">
      <alignment horizontal="center" vertical="center" textRotation="90" shrinkToFi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textRotation="90" shrinkToFit="1"/>
    </xf>
    <xf numFmtId="0" fontId="2" fillId="3" borderId="3" xfId="0" applyFont="1" applyFill="1" applyBorder="1" applyAlignment="1">
      <alignment horizontal="center" vertical="center" textRotation="90" shrinkToFi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7" xfId="0" applyFont="1" applyBorder="1"/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wrapText="1"/>
    </xf>
    <xf numFmtId="0" fontId="1" fillId="0" borderId="0" xfId="0" applyFont="1" applyBorder="1"/>
    <xf numFmtId="0" fontId="1" fillId="0" borderId="14" xfId="0" applyFont="1" applyBorder="1" applyAlignment="1">
      <alignment vertical="top"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3" borderId="3" xfId="0" applyFont="1" applyFill="1" applyBorder="1"/>
    <xf numFmtId="0" fontId="1" fillId="3" borderId="4" xfId="0" applyFont="1" applyFill="1" applyBorder="1"/>
    <xf numFmtId="0" fontId="1" fillId="0" borderId="1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9" xfId="0" applyFont="1" applyBorder="1"/>
    <xf numFmtId="0" fontId="1" fillId="0" borderId="9" xfId="0" applyFont="1" applyBorder="1" applyAlignment="1">
      <alignment vertical="top" wrapText="1"/>
    </xf>
    <xf numFmtId="0" fontId="1" fillId="0" borderId="11" xfId="0" applyFont="1" applyBorder="1"/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1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textRotation="90" shrinkToFit="1"/>
    </xf>
    <xf numFmtId="0" fontId="7" fillId="0" borderId="0" xfId="0" applyFont="1"/>
    <xf numFmtId="0" fontId="1" fillId="0" borderId="14" xfId="0" applyFont="1" applyBorder="1" applyAlignment="1">
      <alignment vertical="top"/>
    </xf>
    <xf numFmtId="0" fontId="1" fillId="0" borderId="10" xfId="0" applyFont="1" applyBorder="1"/>
    <xf numFmtId="0" fontId="5" fillId="0" borderId="15" xfId="0" applyFont="1" applyBorder="1"/>
    <xf numFmtId="0" fontId="5" fillId="0" borderId="14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5" xfId="0" applyFont="1" applyBorder="1"/>
    <xf numFmtId="0" fontId="1" fillId="0" borderId="1" xfId="0" applyFont="1" applyBorder="1" applyAlignment="1">
      <alignment wrapText="1"/>
    </xf>
    <xf numFmtId="0" fontId="1" fillId="0" borderId="14" xfId="0" applyFont="1" applyFill="1" applyBorder="1" applyAlignment="1">
      <alignment vertical="top"/>
    </xf>
    <xf numFmtId="0" fontId="5" fillId="0" borderId="15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1" fillId="0" borderId="8" xfId="0" applyFont="1" applyBorder="1"/>
    <xf numFmtId="0" fontId="1" fillId="0" borderId="12" xfId="0" applyFont="1" applyBorder="1"/>
    <xf numFmtId="0" fontId="2" fillId="3" borderId="7" xfId="0" applyFont="1" applyFill="1" applyBorder="1" applyAlignment="1">
      <alignment horizontal="center" vertical="center"/>
    </xf>
    <xf numFmtId="0" fontId="3" fillId="0" borderId="13" xfId="0" applyFont="1" applyBorder="1"/>
    <xf numFmtId="0" fontId="1" fillId="0" borderId="5" xfId="0" applyFont="1" applyBorder="1"/>
    <xf numFmtId="0" fontId="1" fillId="0" borderId="9" xfId="0" applyFont="1" applyFill="1" applyBorder="1"/>
    <xf numFmtId="0" fontId="3" fillId="0" borderId="14" xfId="0" applyFont="1" applyBorder="1"/>
    <xf numFmtId="0" fontId="11" fillId="0" borderId="0" xfId="0" applyFont="1"/>
    <xf numFmtId="0" fontId="1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4" borderId="14" xfId="0" applyFont="1" applyFill="1" applyBorder="1"/>
    <xf numFmtId="0" fontId="2" fillId="5" borderId="0" xfId="0" applyFont="1" applyFill="1" applyBorder="1"/>
    <xf numFmtId="0" fontId="12" fillId="5" borderId="10" xfId="0" applyFont="1" applyFill="1" applyBorder="1" applyAlignment="1">
      <alignment vertical="center"/>
    </xf>
    <xf numFmtId="0" fontId="3" fillId="5" borderId="14" xfId="0" applyFont="1" applyFill="1" applyBorder="1"/>
    <xf numFmtId="0" fontId="1" fillId="5" borderId="10" xfId="0" applyFont="1" applyFill="1" applyBorder="1"/>
    <xf numFmtId="0" fontId="3" fillId="5" borderId="0" xfId="0" applyFont="1" applyFill="1" applyBorder="1"/>
    <xf numFmtId="0" fontId="1" fillId="5" borderId="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1" fillId="0" borderId="0" xfId="0" applyFont="1" applyFill="1"/>
    <xf numFmtId="0" fontId="7" fillId="0" borderId="14" xfId="0" applyFont="1" applyBorder="1"/>
    <xf numFmtId="0" fontId="1" fillId="0" borderId="11" xfId="0" applyFont="1" applyFill="1" applyBorder="1"/>
    <xf numFmtId="0" fontId="1" fillId="0" borderId="5" xfId="0" applyFont="1" applyFill="1" applyBorder="1"/>
    <xf numFmtId="0" fontId="5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7" fillId="0" borderId="13" xfId="0" applyFont="1" applyBorder="1"/>
    <xf numFmtId="0" fontId="1" fillId="0" borderId="7" xfId="0" applyFont="1" applyFill="1" applyBorder="1"/>
    <xf numFmtId="0" fontId="5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4" borderId="10" xfId="0" applyFont="1" applyFill="1" applyBorder="1"/>
    <xf numFmtId="0" fontId="1" fillId="0" borderId="10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/>
    <xf numFmtId="0" fontId="1" fillId="0" borderId="18" xfId="0" applyFont="1" applyFill="1" applyBorder="1" applyAlignment="1"/>
    <xf numFmtId="0" fontId="1" fillId="0" borderId="3" xfId="0" applyFont="1" applyFill="1" applyBorder="1" applyAlignment="1"/>
    <xf numFmtId="0" fontId="13" fillId="0" borderId="6" xfId="0" applyFont="1" applyBorder="1" applyAlignment="1">
      <alignment horizontal="center" vertical="center"/>
    </xf>
    <xf numFmtId="0" fontId="0" fillId="5" borderId="3" xfId="0" applyFill="1" applyBorder="1" applyAlignment="1"/>
    <xf numFmtId="0" fontId="3" fillId="0" borderId="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5" xfId="0" applyFill="1" applyBorder="1" applyAlignment="1"/>
    <xf numFmtId="0" fontId="1" fillId="5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3" borderId="5" xfId="0" applyNumberFormat="1" applyFont="1" applyFill="1" applyBorder="1" applyAlignment="1">
      <alignment horizontal="center" vertical="center" textRotation="90" shrinkToFit="1"/>
    </xf>
    <xf numFmtId="0" fontId="2" fillId="3" borderId="12" xfId="0" applyNumberFormat="1" applyFont="1" applyFill="1" applyBorder="1" applyAlignment="1">
      <alignment horizontal="center" vertical="center" textRotation="90" shrinkToFit="1"/>
    </xf>
    <xf numFmtId="0" fontId="3" fillId="5" borderId="16" xfId="0" applyFont="1" applyFill="1" applyBorder="1"/>
    <xf numFmtId="0" fontId="1" fillId="5" borderId="17" xfId="0" applyFont="1" applyFill="1" applyBorder="1" applyAlignment="1">
      <alignment horizontal="center" vertical="center"/>
    </xf>
    <xf numFmtId="0" fontId="3" fillId="4" borderId="16" xfId="0" applyFont="1" applyFill="1" applyBorder="1"/>
    <xf numFmtId="0" fontId="1" fillId="4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tabSelected="1" topLeftCell="A28" zoomScale="80" zoomScaleNormal="80" workbookViewId="0">
      <selection activeCell="X49" sqref="X49"/>
    </sheetView>
  </sheetViews>
  <sheetFormatPr defaultColWidth="8.85546875" defaultRowHeight="15" x14ac:dyDescent="0.25"/>
  <cols>
    <col min="1" max="1" width="3.28515625" style="1" customWidth="1"/>
    <col min="2" max="2" width="16.42578125" style="1" customWidth="1"/>
    <col min="3" max="3" width="13.42578125" style="1" customWidth="1"/>
    <col min="4" max="4" width="62.85546875" style="1" customWidth="1"/>
    <col min="5" max="5" width="4" style="1" customWidth="1"/>
    <col min="6" max="6" width="3.7109375" style="1" customWidth="1"/>
    <col min="7" max="7" width="3.85546875" style="1" customWidth="1"/>
    <col min="8" max="12" width="3.42578125" style="1" customWidth="1"/>
    <col min="13" max="16" width="4.42578125" style="1" customWidth="1"/>
    <col min="17" max="19" width="5.7109375" style="1" customWidth="1"/>
    <col min="20" max="20" width="7.28515625" style="1" customWidth="1"/>
    <col min="21" max="21" width="4.85546875" style="1" customWidth="1"/>
    <col min="22" max="22" width="10.5703125" style="1" customWidth="1"/>
    <col min="23" max="23" width="23.85546875" style="1" customWidth="1"/>
    <col min="24" max="24" width="14.7109375" style="1" customWidth="1"/>
    <col min="25" max="16384" width="8.85546875" style="1"/>
  </cols>
  <sheetData>
    <row r="1" spans="1:24" ht="42.75" customHeight="1" x14ac:dyDescent="0.35">
      <c r="A1" s="147" t="s">
        <v>50</v>
      </c>
      <c r="B1" s="148"/>
      <c r="C1" s="148"/>
      <c r="D1" s="148"/>
      <c r="E1" s="148"/>
      <c r="F1" s="148"/>
      <c r="G1" s="148"/>
      <c r="H1" s="149"/>
      <c r="I1" s="149"/>
      <c r="J1" s="149"/>
      <c r="K1" s="149"/>
      <c r="L1" s="149"/>
      <c r="M1" s="149"/>
      <c r="N1" s="149"/>
      <c r="O1" s="149"/>
      <c r="P1" s="149"/>
      <c r="Q1" s="148"/>
      <c r="R1" s="148"/>
      <c r="S1" s="148"/>
      <c r="T1" s="148"/>
      <c r="U1" s="148"/>
      <c r="V1" s="148"/>
      <c r="W1" s="148"/>
    </row>
    <row r="2" spans="1:24" ht="43.15" customHeight="1" x14ac:dyDescent="0.25">
      <c r="A2" s="2" t="s">
        <v>0</v>
      </c>
      <c r="B2" s="3" t="s">
        <v>20</v>
      </c>
      <c r="C2" s="3" t="s">
        <v>1</v>
      </c>
      <c r="D2" s="4" t="s">
        <v>2</v>
      </c>
      <c r="E2" s="5" t="s">
        <v>3</v>
      </c>
      <c r="F2" s="6" t="s">
        <v>4</v>
      </c>
      <c r="G2" s="6" t="s">
        <v>5</v>
      </c>
      <c r="H2" s="5" t="s">
        <v>6</v>
      </c>
      <c r="I2" s="6" t="s">
        <v>7</v>
      </c>
      <c r="J2" s="6" t="s">
        <v>8</v>
      </c>
      <c r="K2" s="5" t="s">
        <v>24</v>
      </c>
      <c r="L2" s="6" t="s">
        <v>23</v>
      </c>
      <c r="M2" s="6" t="s">
        <v>25</v>
      </c>
      <c r="N2" s="5" t="s">
        <v>26</v>
      </c>
      <c r="O2" s="6" t="s">
        <v>27</v>
      </c>
      <c r="P2" s="7" t="s">
        <v>28</v>
      </c>
      <c r="Q2" s="7" t="s">
        <v>9</v>
      </c>
      <c r="R2" s="8" t="s">
        <v>10</v>
      </c>
      <c r="S2" s="7" t="s">
        <v>11</v>
      </c>
      <c r="T2" s="8" t="s">
        <v>12</v>
      </c>
      <c r="U2" s="9" t="s">
        <v>13</v>
      </c>
      <c r="V2" s="9" t="s">
        <v>14</v>
      </c>
      <c r="W2" s="10" t="s">
        <v>33</v>
      </c>
      <c r="X2" s="64" t="s">
        <v>34</v>
      </c>
    </row>
    <row r="3" spans="1:24" x14ac:dyDescent="0.25">
      <c r="A3" s="11"/>
      <c r="B3" s="12"/>
      <c r="C3" s="12"/>
      <c r="D3" s="12" t="s">
        <v>49</v>
      </c>
      <c r="E3" s="13"/>
      <c r="F3" s="13"/>
      <c r="G3" s="13"/>
      <c r="H3" s="140"/>
      <c r="I3" s="140"/>
      <c r="J3" s="141"/>
      <c r="K3" s="140"/>
      <c r="L3" s="140"/>
      <c r="M3" s="141"/>
      <c r="N3" s="140"/>
      <c r="O3" s="140"/>
      <c r="P3" s="140"/>
      <c r="Q3" s="13"/>
      <c r="R3" s="13"/>
      <c r="S3" s="13"/>
      <c r="T3" s="13"/>
      <c r="U3" s="14"/>
      <c r="V3" s="14"/>
      <c r="W3" s="15"/>
    </row>
    <row r="4" spans="1:24" ht="15.75" x14ac:dyDescent="0.25">
      <c r="A4" s="19" t="s">
        <v>15</v>
      </c>
      <c r="B4" s="65" t="s">
        <v>35</v>
      </c>
      <c r="C4" s="19" t="s">
        <v>87</v>
      </c>
      <c r="D4" s="50" t="s">
        <v>29</v>
      </c>
      <c r="E4" s="49">
        <v>20</v>
      </c>
      <c r="F4" s="33">
        <v>0</v>
      </c>
      <c r="G4" s="34">
        <v>6</v>
      </c>
      <c r="H4" s="32"/>
      <c r="I4" s="33"/>
      <c r="J4" s="34"/>
      <c r="K4" s="33"/>
      <c r="L4" s="33"/>
      <c r="M4" s="34"/>
      <c r="N4" s="33"/>
      <c r="O4" s="33"/>
      <c r="P4" s="33"/>
      <c r="Q4" s="55">
        <f>E4+H4+K4+N4</f>
        <v>20</v>
      </c>
      <c r="R4" s="55">
        <f t="shared" ref="R4:R18" si="0">F4+I4+L4+O4</f>
        <v>0</v>
      </c>
      <c r="S4" s="55">
        <f>Q4+R4</f>
        <v>20</v>
      </c>
      <c r="T4" s="35">
        <f>G4+J4+M4+P4</f>
        <v>6</v>
      </c>
      <c r="U4" s="35" t="s">
        <v>21</v>
      </c>
      <c r="V4" s="19"/>
      <c r="W4" s="22"/>
    </row>
    <row r="5" spans="1:24" ht="15.75" x14ac:dyDescent="0.25">
      <c r="A5" s="19" t="s">
        <v>15</v>
      </c>
      <c r="B5" s="65" t="s">
        <v>35</v>
      </c>
      <c r="C5" s="19" t="s">
        <v>88</v>
      </c>
      <c r="D5" s="50" t="s">
        <v>30</v>
      </c>
      <c r="E5" s="49">
        <v>20</v>
      </c>
      <c r="F5" s="33">
        <v>0</v>
      </c>
      <c r="G5" s="34">
        <v>6</v>
      </c>
      <c r="H5" s="32"/>
      <c r="I5" s="33"/>
      <c r="J5" s="34"/>
      <c r="K5" s="33"/>
      <c r="L5" s="33"/>
      <c r="M5" s="34"/>
      <c r="N5" s="33"/>
      <c r="O5" s="33"/>
      <c r="P5" s="33"/>
      <c r="Q5" s="55">
        <f t="shared" ref="Q5:Q18" si="1">E5+H5+K5+N5</f>
        <v>20</v>
      </c>
      <c r="R5" s="55">
        <f t="shared" si="0"/>
        <v>0</v>
      </c>
      <c r="S5" s="55">
        <f t="shared" ref="S5:S18" si="2">Q5+R5</f>
        <v>20</v>
      </c>
      <c r="T5" s="35">
        <f t="shared" ref="T5:T18" si="3">G5+J5+M5+P5</f>
        <v>6</v>
      </c>
      <c r="U5" s="35" t="s">
        <v>21</v>
      </c>
      <c r="V5" s="21"/>
      <c r="W5" s="50"/>
    </row>
    <row r="6" spans="1:24" ht="15.75" x14ac:dyDescent="0.25">
      <c r="A6" s="19" t="s">
        <v>15</v>
      </c>
      <c r="B6" s="65" t="s">
        <v>35</v>
      </c>
      <c r="C6" s="19" t="s">
        <v>89</v>
      </c>
      <c r="D6" s="50" t="s">
        <v>31</v>
      </c>
      <c r="E6" s="49">
        <v>0</v>
      </c>
      <c r="F6" s="33">
        <v>15</v>
      </c>
      <c r="G6" s="34">
        <v>5</v>
      </c>
      <c r="H6" s="32"/>
      <c r="I6" s="33"/>
      <c r="J6" s="34"/>
      <c r="K6" s="33"/>
      <c r="L6" s="33"/>
      <c r="M6" s="34"/>
      <c r="N6" s="33"/>
      <c r="O6" s="33"/>
      <c r="P6" s="33"/>
      <c r="Q6" s="55">
        <f t="shared" si="1"/>
        <v>0</v>
      </c>
      <c r="R6" s="55">
        <f t="shared" si="0"/>
        <v>15</v>
      </c>
      <c r="S6" s="55">
        <f t="shared" si="2"/>
        <v>15</v>
      </c>
      <c r="T6" s="35">
        <f t="shared" si="3"/>
        <v>5</v>
      </c>
      <c r="U6" s="35" t="s">
        <v>22</v>
      </c>
      <c r="V6" s="21"/>
      <c r="W6" s="22"/>
    </row>
    <row r="7" spans="1:24" ht="18" customHeight="1" x14ac:dyDescent="0.25">
      <c r="A7" s="23" t="s">
        <v>15</v>
      </c>
      <c r="B7" s="72" t="s">
        <v>35</v>
      </c>
      <c r="C7" s="19" t="s">
        <v>90</v>
      </c>
      <c r="D7" s="68" t="s">
        <v>32</v>
      </c>
      <c r="E7" s="32">
        <v>5</v>
      </c>
      <c r="F7" s="33">
        <v>0</v>
      </c>
      <c r="G7" s="34">
        <v>2</v>
      </c>
      <c r="H7" s="47"/>
      <c r="I7" s="48"/>
      <c r="J7" s="61"/>
      <c r="K7" s="48"/>
      <c r="L7" s="48"/>
      <c r="M7" s="61"/>
      <c r="N7" s="48"/>
      <c r="O7" s="48"/>
      <c r="P7" s="48"/>
      <c r="Q7" s="56">
        <f t="shared" si="1"/>
        <v>5</v>
      </c>
      <c r="R7" s="56">
        <f t="shared" si="0"/>
        <v>0</v>
      </c>
      <c r="S7" s="56">
        <f t="shared" si="2"/>
        <v>5</v>
      </c>
      <c r="T7" s="39">
        <f t="shared" si="3"/>
        <v>2</v>
      </c>
      <c r="U7" s="35" t="s">
        <v>21</v>
      </c>
      <c r="V7" s="51"/>
      <c r="W7" s="22"/>
    </row>
    <row r="8" spans="1:24" ht="21.75" customHeight="1" x14ac:dyDescent="0.25">
      <c r="A8" s="67" t="s">
        <v>15</v>
      </c>
      <c r="B8" s="65" t="s">
        <v>42</v>
      </c>
      <c r="C8" s="16" t="s">
        <v>91</v>
      </c>
      <c r="D8" s="53" t="s">
        <v>36</v>
      </c>
      <c r="E8" s="28">
        <v>10</v>
      </c>
      <c r="F8" s="29">
        <v>0</v>
      </c>
      <c r="G8" s="70">
        <v>3</v>
      </c>
      <c r="H8" s="28"/>
      <c r="I8" s="29"/>
      <c r="J8" s="30"/>
      <c r="K8" s="29"/>
      <c r="L8" s="29"/>
      <c r="M8" s="30"/>
      <c r="N8" s="29"/>
      <c r="O8" s="29"/>
      <c r="P8" s="29"/>
      <c r="Q8" s="55">
        <f t="shared" si="1"/>
        <v>10</v>
      </c>
      <c r="R8" s="55">
        <f t="shared" si="0"/>
        <v>0</v>
      </c>
      <c r="S8" s="55">
        <f t="shared" si="2"/>
        <v>10</v>
      </c>
      <c r="T8" s="35">
        <f t="shared" si="3"/>
        <v>3</v>
      </c>
      <c r="U8" s="31" t="s">
        <v>21</v>
      </c>
      <c r="V8" s="42"/>
      <c r="W8" s="18"/>
    </row>
    <row r="9" spans="1:24" ht="19.5" customHeight="1" x14ac:dyDescent="0.25">
      <c r="A9" s="67" t="s">
        <v>15</v>
      </c>
      <c r="B9" s="65" t="s">
        <v>42</v>
      </c>
      <c r="C9" s="19" t="s">
        <v>92</v>
      </c>
      <c r="D9" s="69" t="s">
        <v>37</v>
      </c>
      <c r="E9" s="32">
        <v>10</v>
      </c>
      <c r="F9" s="33">
        <v>0</v>
      </c>
      <c r="G9" s="71">
        <v>3</v>
      </c>
      <c r="H9" s="32"/>
      <c r="I9" s="33"/>
      <c r="J9" s="34"/>
      <c r="K9" s="33"/>
      <c r="L9" s="33"/>
      <c r="M9" s="34"/>
      <c r="N9" s="33"/>
      <c r="O9" s="33"/>
      <c r="P9" s="33"/>
      <c r="Q9" s="55">
        <f t="shared" si="1"/>
        <v>10</v>
      </c>
      <c r="R9" s="55">
        <f t="shared" si="0"/>
        <v>0</v>
      </c>
      <c r="S9" s="55">
        <f t="shared" si="2"/>
        <v>10</v>
      </c>
      <c r="T9" s="35">
        <f t="shared" si="3"/>
        <v>3</v>
      </c>
      <c r="U9" s="35" t="s">
        <v>21</v>
      </c>
      <c r="V9" s="43"/>
      <c r="W9" s="20"/>
    </row>
    <row r="10" spans="1:24" ht="18" customHeight="1" x14ac:dyDescent="0.25">
      <c r="A10" s="67" t="s">
        <v>15</v>
      </c>
      <c r="B10" s="65" t="s">
        <v>42</v>
      </c>
      <c r="C10" s="19" t="s">
        <v>93</v>
      </c>
      <c r="D10" s="52" t="s">
        <v>38</v>
      </c>
      <c r="E10" s="32">
        <v>0</v>
      </c>
      <c r="F10" s="33">
        <v>10</v>
      </c>
      <c r="G10" s="34">
        <v>3</v>
      </c>
      <c r="H10" s="32"/>
      <c r="I10" s="33"/>
      <c r="J10" s="34"/>
      <c r="K10" s="33"/>
      <c r="L10" s="33"/>
      <c r="M10" s="34"/>
      <c r="N10" s="33"/>
      <c r="O10" s="33"/>
      <c r="P10" s="33"/>
      <c r="Q10" s="55">
        <f t="shared" si="1"/>
        <v>0</v>
      </c>
      <c r="R10" s="55">
        <f t="shared" si="0"/>
        <v>10</v>
      </c>
      <c r="S10" s="55">
        <f t="shared" si="2"/>
        <v>10</v>
      </c>
      <c r="T10" s="35">
        <f t="shared" si="3"/>
        <v>3</v>
      </c>
      <c r="U10" s="55" t="s">
        <v>22</v>
      </c>
      <c r="V10" s="43"/>
      <c r="W10" s="20"/>
    </row>
    <row r="11" spans="1:24" ht="16.5" customHeight="1" x14ac:dyDescent="0.25">
      <c r="A11" s="19" t="s">
        <v>16</v>
      </c>
      <c r="B11" s="65" t="s">
        <v>42</v>
      </c>
      <c r="C11" s="19" t="s">
        <v>94</v>
      </c>
      <c r="D11" s="50" t="s">
        <v>39</v>
      </c>
      <c r="E11" s="32"/>
      <c r="F11" s="33"/>
      <c r="G11" s="34"/>
      <c r="H11" s="32">
        <v>10</v>
      </c>
      <c r="I11" s="33">
        <v>0</v>
      </c>
      <c r="J11" s="34">
        <v>3</v>
      </c>
      <c r="K11" s="33"/>
      <c r="L11" s="33"/>
      <c r="M11" s="34"/>
      <c r="N11" s="33"/>
      <c r="O11" s="33"/>
      <c r="P11" s="33"/>
      <c r="Q11" s="55">
        <f t="shared" si="1"/>
        <v>10</v>
      </c>
      <c r="R11" s="55">
        <f t="shared" si="0"/>
        <v>0</v>
      </c>
      <c r="S11" s="55">
        <f t="shared" si="2"/>
        <v>10</v>
      </c>
      <c r="T11" s="35">
        <f t="shared" si="3"/>
        <v>3</v>
      </c>
      <c r="U11" s="55" t="s">
        <v>21</v>
      </c>
      <c r="V11" s="43"/>
      <c r="W11" s="20"/>
    </row>
    <row r="12" spans="1:24" ht="17.25" customHeight="1" x14ac:dyDescent="0.25">
      <c r="A12" s="19" t="s">
        <v>16</v>
      </c>
      <c r="B12" s="65" t="s">
        <v>42</v>
      </c>
      <c r="C12" s="19" t="s">
        <v>95</v>
      </c>
      <c r="D12" s="50" t="s">
        <v>40</v>
      </c>
      <c r="E12" s="32"/>
      <c r="F12" s="33"/>
      <c r="G12" s="34"/>
      <c r="H12" s="49">
        <v>0</v>
      </c>
      <c r="I12" s="54">
        <v>10</v>
      </c>
      <c r="J12" s="62">
        <v>3</v>
      </c>
      <c r="K12" s="54"/>
      <c r="L12" s="54"/>
      <c r="M12" s="62"/>
      <c r="N12" s="54"/>
      <c r="O12" s="54"/>
      <c r="P12" s="54"/>
      <c r="Q12" s="55">
        <f t="shared" si="1"/>
        <v>0</v>
      </c>
      <c r="R12" s="55">
        <f t="shared" si="0"/>
        <v>10</v>
      </c>
      <c r="S12" s="55">
        <f t="shared" si="2"/>
        <v>10</v>
      </c>
      <c r="T12" s="35">
        <f t="shared" si="3"/>
        <v>3</v>
      </c>
      <c r="U12" s="35" t="s">
        <v>22</v>
      </c>
      <c r="V12" s="44"/>
      <c r="W12" s="20"/>
    </row>
    <row r="13" spans="1:24" ht="15.75" x14ac:dyDescent="0.25">
      <c r="A13" s="23" t="s">
        <v>16</v>
      </c>
      <c r="B13" s="72" t="s">
        <v>42</v>
      </c>
      <c r="C13" s="23" t="s">
        <v>96</v>
      </c>
      <c r="D13" s="75" t="s">
        <v>41</v>
      </c>
      <c r="E13" s="36"/>
      <c r="F13" s="46"/>
      <c r="G13" s="38"/>
      <c r="H13" s="36">
        <v>10</v>
      </c>
      <c r="I13" s="37">
        <v>0</v>
      </c>
      <c r="J13" s="38">
        <v>4</v>
      </c>
      <c r="K13" s="37"/>
      <c r="L13" s="37"/>
      <c r="M13" s="38"/>
      <c r="N13" s="37"/>
      <c r="O13" s="37"/>
      <c r="P13" s="37"/>
      <c r="Q13" s="56">
        <f t="shared" si="1"/>
        <v>10</v>
      </c>
      <c r="R13" s="56">
        <f t="shared" si="0"/>
        <v>0</v>
      </c>
      <c r="S13" s="56">
        <f t="shared" si="2"/>
        <v>10</v>
      </c>
      <c r="T13" s="39">
        <f t="shared" si="3"/>
        <v>4</v>
      </c>
      <c r="U13" s="56" t="s">
        <v>21</v>
      </c>
      <c r="V13" s="45"/>
      <c r="W13" s="24"/>
    </row>
    <row r="14" spans="1:24" ht="19.5" customHeight="1" x14ac:dyDescent="0.25">
      <c r="A14" s="16" t="s">
        <v>16</v>
      </c>
      <c r="B14" s="65" t="s">
        <v>48</v>
      </c>
      <c r="C14" s="16" t="s">
        <v>97</v>
      </c>
      <c r="D14" s="50" t="s">
        <v>43</v>
      </c>
      <c r="E14" s="28"/>
      <c r="F14" s="29"/>
      <c r="G14" s="30"/>
      <c r="H14" s="28">
        <v>10</v>
      </c>
      <c r="I14" s="29">
        <v>0</v>
      </c>
      <c r="J14" s="30">
        <v>3</v>
      </c>
      <c r="K14" s="29"/>
      <c r="L14" s="29"/>
      <c r="M14" s="30"/>
      <c r="N14" s="29"/>
      <c r="O14" s="29"/>
      <c r="P14" s="30"/>
      <c r="Q14" s="55">
        <f t="shared" si="1"/>
        <v>10</v>
      </c>
      <c r="R14" s="55">
        <f t="shared" si="0"/>
        <v>0</v>
      </c>
      <c r="S14" s="55">
        <f t="shared" si="2"/>
        <v>10</v>
      </c>
      <c r="T14" s="35">
        <f t="shared" si="3"/>
        <v>3</v>
      </c>
      <c r="U14" s="31" t="s">
        <v>21</v>
      </c>
      <c r="V14" s="16"/>
      <c r="W14" s="16"/>
    </row>
    <row r="15" spans="1:24" ht="19.5" customHeight="1" x14ac:dyDescent="0.25">
      <c r="A15" s="67" t="s">
        <v>16</v>
      </c>
      <c r="B15" s="65" t="s">
        <v>48</v>
      </c>
      <c r="C15" s="19" t="s">
        <v>98</v>
      </c>
      <c r="D15" s="66" t="s">
        <v>44</v>
      </c>
      <c r="E15" s="33"/>
      <c r="F15" s="33"/>
      <c r="G15" s="34"/>
      <c r="H15" s="33">
        <v>0</v>
      </c>
      <c r="I15" s="33">
        <v>10</v>
      </c>
      <c r="J15" s="34">
        <v>3</v>
      </c>
      <c r="K15" s="33"/>
      <c r="L15" s="33"/>
      <c r="M15" s="34"/>
      <c r="N15" s="33"/>
      <c r="O15" s="33"/>
      <c r="P15" s="34"/>
      <c r="Q15" s="55">
        <f t="shared" si="1"/>
        <v>0</v>
      </c>
      <c r="R15" s="55">
        <f t="shared" si="0"/>
        <v>10</v>
      </c>
      <c r="S15" s="55">
        <f t="shared" si="2"/>
        <v>10</v>
      </c>
      <c r="T15" s="35">
        <f t="shared" si="3"/>
        <v>3</v>
      </c>
      <c r="U15" s="35" t="s">
        <v>22</v>
      </c>
      <c r="V15" s="19"/>
      <c r="W15" s="19"/>
    </row>
    <row r="16" spans="1:24" ht="23.45" customHeight="1" x14ac:dyDescent="0.25">
      <c r="A16" s="67" t="s">
        <v>16</v>
      </c>
      <c r="B16" s="65" t="s">
        <v>48</v>
      </c>
      <c r="C16" s="19" t="s">
        <v>99</v>
      </c>
      <c r="D16" s="66" t="s">
        <v>45</v>
      </c>
      <c r="E16" s="33"/>
      <c r="F16" s="33"/>
      <c r="G16" s="34"/>
      <c r="H16" s="54">
        <v>0</v>
      </c>
      <c r="I16" s="54">
        <v>20</v>
      </c>
      <c r="J16" s="62">
        <v>5</v>
      </c>
      <c r="K16" s="54"/>
      <c r="L16" s="54"/>
      <c r="M16" s="62"/>
      <c r="N16" s="54"/>
      <c r="O16" s="54"/>
      <c r="P16" s="62"/>
      <c r="Q16" s="55">
        <f t="shared" si="1"/>
        <v>0</v>
      </c>
      <c r="R16" s="55">
        <f t="shared" si="0"/>
        <v>20</v>
      </c>
      <c r="S16" s="55">
        <f t="shared" si="2"/>
        <v>20</v>
      </c>
      <c r="T16" s="35">
        <f t="shared" si="3"/>
        <v>5</v>
      </c>
      <c r="U16" s="35" t="s">
        <v>22</v>
      </c>
      <c r="V16" s="19"/>
      <c r="W16" s="20"/>
    </row>
    <row r="17" spans="1:23" ht="15.75" x14ac:dyDescent="0.25">
      <c r="A17" s="19" t="s">
        <v>16</v>
      </c>
      <c r="B17" s="65" t="s">
        <v>48</v>
      </c>
      <c r="C17" s="43" t="s">
        <v>100</v>
      </c>
      <c r="D17" s="66" t="s">
        <v>46</v>
      </c>
      <c r="E17" s="33"/>
      <c r="F17" s="33"/>
      <c r="G17" s="34"/>
      <c r="H17" s="32">
        <v>0</v>
      </c>
      <c r="I17" s="33">
        <v>10</v>
      </c>
      <c r="J17" s="34">
        <v>3</v>
      </c>
      <c r="K17" s="33"/>
      <c r="L17" s="33"/>
      <c r="M17" s="34"/>
      <c r="N17" s="33"/>
      <c r="O17" s="33"/>
      <c r="P17" s="33"/>
      <c r="Q17" s="55">
        <f t="shared" si="1"/>
        <v>0</v>
      </c>
      <c r="R17" s="55">
        <f t="shared" si="0"/>
        <v>10</v>
      </c>
      <c r="S17" s="55">
        <f t="shared" si="2"/>
        <v>10</v>
      </c>
      <c r="T17" s="35">
        <f t="shared" si="3"/>
        <v>3</v>
      </c>
      <c r="U17" s="34" t="s">
        <v>22</v>
      </c>
      <c r="V17" s="19"/>
      <c r="W17" s="19"/>
    </row>
    <row r="18" spans="1:23" ht="15.75" x14ac:dyDescent="0.25">
      <c r="A18" s="23" t="s">
        <v>16</v>
      </c>
      <c r="B18" s="72" t="s">
        <v>48</v>
      </c>
      <c r="C18" s="23" t="s">
        <v>101</v>
      </c>
      <c r="D18" s="74" t="s">
        <v>47</v>
      </c>
      <c r="E18" s="36"/>
      <c r="F18" s="37"/>
      <c r="G18" s="38"/>
      <c r="H18" s="36">
        <v>0</v>
      </c>
      <c r="I18" s="37">
        <v>10</v>
      </c>
      <c r="J18" s="38">
        <v>3</v>
      </c>
      <c r="K18" s="37"/>
      <c r="L18" s="37"/>
      <c r="M18" s="38"/>
      <c r="N18" s="37"/>
      <c r="O18" s="37"/>
      <c r="P18" s="37"/>
      <c r="Q18" s="55">
        <f t="shared" si="1"/>
        <v>0</v>
      </c>
      <c r="R18" s="55">
        <f t="shared" si="0"/>
        <v>10</v>
      </c>
      <c r="S18" s="55">
        <f t="shared" si="2"/>
        <v>10</v>
      </c>
      <c r="T18" s="35">
        <f t="shared" si="3"/>
        <v>3</v>
      </c>
      <c r="U18" s="38" t="s">
        <v>22</v>
      </c>
      <c r="V18" s="24"/>
      <c r="W18" s="23"/>
    </row>
    <row r="19" spans="1:23" x14ac:dyDescent="0.25">
      <c r="D19" s="76" t="s">
        <v>19</v>
      </c>
      <c r="E19" s="123">
        <f>SUM(E4:E18)</f>
        <v>65</v>
      </c>
      <c r="F19" s="123">
        <f t="shared" ref="F19:T19" si="4">SUM(F4:F18)</f>
        <v>25</v>
      </c>
      <c r="G19" s="123">
        <f t="shared" si="4"/>
        <v>28</v>
      </c>
      <c r="H19" s="123">
        <f t="shared" si="4"/>
        <v>30</v>
      </c>
      <c r="I19" s="123">
        <f t="shared" si="4"/>
        <v>60</v>
      </c>
      <c r="J19" s="123">
        <f t="shared" si="4"/>
        <v>27</v>
      </c>
      <c r="K19" s="123">
        <f t="shared" si="4"/>
        <v>0</v>
      </c>
      <c r="L19" s="123">
        <f t="shared" si="4"/>
        <v>0</v>
      </c>
      <c r="M19" s="123">
        <f t="shared" si="4"/>
        <v>0</v>
      </c>
      <c r="N19" s="123">
        <f t="shared" si="4"/>
        <v>0</v>
      </c>
      <c r="O19" s="123">
        <f t="shared" si="4"/>
        <v>0</v>
      </c>
      <c r="P19" s="123">
        <f t="shared" si="4"/>
        <v>0</v>
      </c>
      <c r="Q19" s="123">
        <f t="shared" si="4"/>
        <v>95</v>
      </c>
      <c r="R19" s="123">
        <f t="shared" si="4"/>
        <v>85</v>
      </c>
      <c r="S19" s="123">
        <f t="shared" si="4"/>
        <v>180</v>
      </c>
      <c r="T19" s="127">
        <f t="shared" si="4"/>
        <v>55</v>
      </c>
      <c r="U19" s="41"/>
      <c r="V19" s="73"/>
      <c r="W19" s="60"/>
    </row>
    <row r="20" spans="1:23" x14ac:dyDescent="0.25">
      <c r="A20" s="11"/>
      <c r="B20" s="79"/>
      <c r="C20" s="12"/>
      <c r="D20" s="12" t="s">
        <v>84</v>
      </c>
      <c r="E20" s="40"/>
      <c r="F20" s="40"/>
      <c r="G20" s="40"/>
      <c r="H20" s="40"/>
      <c r="I20" s="40"/>
      <c r="J20" s="63"/>
      <c r="K20" s="40"/>
      <c r="L20" s="40"/>
      <c r="M20" s="63"/>
      <c r="N20" s="40"/>
      <c r="O20" s="40"/>
      <c r="P20" s="40"/>
      <c r="Q20" s="40"/>
      <c r="R20" s="40"/>
      <c r="S20" s="57"/>
      <c r="T20" s="57"/>
      <c r="U20" s="40"/>
      <c r="V20" s="25"/>
      <c r="W20" s="26"/>
    </row>
    <row r="21" spans="1:23" x14ac:dyDescent="0.25">
      <c r="A21" s="42" t="s">
        <v>53</v>
      </c>
      <c r="B21" s="80" t="s">
        <v>51</v>
      </c>
      <c r="C21" s="77" t="s">
        <v>102</v>
      </c>
      <c r="D21" s="16" t="s">
        <v>54</v>
      </c>
      <c r="F21" s="29"/>
      <c r="G21" s="30"/>
      <c r="H21" s="28"/>
      <c r="I21" s="29"/>
      <c r="J21" s="30"/>
      <c r="K21" s="29">
        <v>10</v>
      </c>
      <c r="L21" s="29">
        <v>0</v>
      </c>
      <c r="M21" s="30">
        <v>3</v>
      </c>
      <c r="N21" s="29"/>
      <c r="O21" s="29"/>
      <c r="P21" s="29"/>
      <c r="Q21" s="35">
        <f>E21+H21+K21+N21</f>
        <v>10</v>
      </c>
      <c r="R21" s="32">
        <f>F21+I21+L21+O21</f>
        <v>0</v>
      </c>
      <c r="S21" s="28">
        <f>Q21+R21</f>
        <v>10</v>
      </c>
      <c r="T21" s="31">
        <f>G21+J21+M21+P21</f>
        <v>3</v>
      </c>
      <c r="U21" s="30" t="s">
        <v>21</v>
      </c>
      <c r="V21" s="17"/>
      <c r="W21" s="16"/>
    </row>
    <row r="22" spans="1:23" x14ac:dyDescent="0.25">
      <c r="A22" s="45" t="s">
        <v>53</v>
      </c>
      <c r="B22" s="83" t="s">
        <v>51</v>
      </c>
      <c r="C22" s="78" t="s">
        <v>103</v>
      </c>
      <c r="D22" s="45" t="s">
        <v>52</v>
      </c>
      <c r="E22" s="36"/>
      <c r="F22" s="37"/>
      <c r="G22" s="38"/>
      <c r="H22" s="36"/>
      <c r="I22" s="37"/>
      <c r="J22" s="38"/>
      <c r="K22" s="37">
        <v>5</v>
      </c>
      <c r="L22" s="37">
        <v>0</v>
      </c>
      <c r="M22" s="38">
        <v>2</v>
      </c>
      <c r="N22" s="37"/>
      <c r="O22" s="37"/>
      <c r="P22" s="37"/>
      <c r="Q22" s="39">
        <f t="shared" ref="Q22:Q44" si="5">E22+H22+K22+N22</f>
        <v>5</v>
      </c>
      <c r="R22" s="36">
        <f t="shared" ref="R22:R44" si="6">F22+I22+L22+O22</f>
        <v>0</v>
      </c>
      <c r="S22" s="32">
        <f t="shared" ref="S22:S44" si="7">Q22+R22</f>
        <v>5</v>
      </c>
      <c r="T22" s="39">
        <f t="shared" ref="T22:T44" si="8">G22+J22+M22+P22</f>
        <v>2</v>
      </c>
      <c r="U22" s="38" t="s">
        <v>21</v>
      </c>
      <c r="V22" s="81"/>
      <c r="W22" s="23"/>
    </row>
    <row r="23" spans="1:23" ht="15.75" x14ac:dyDescent="0.25">
      <c r="A23" s="43" t="s">
        <v>53</v>
      </c>
      <c r="B23" s="80" t="s">
        <v>55</v>
      </c>
      <c r="C23" s="77" t="s">
        <v>104</v>
      </c>
      <c r="D23" s="84" t="s">
        <v>56</v>
      </c>
      <c r="E23" s="32"/>
      <c r="F23" s="33"/>
      <c r="G23" s="34"/>
      <c r="H23" s="32"/>
      <c r="I23" s="33"/>
      <c r="J23" s="34"/>
      <c r="K23" s="33">
        <v>5</v>
      </c>
      <c r="L23" s="33">
        <v>0</v>
      </c>
      <c r="M23" s="34">
        <v>2</v>
      </c>
      <c r="N23" s="33"/>
      <c r="O23" s="33"/>
      <c r="P23" s="33"/>
      <c r="Q23" s="35">
        <f t="shared" si="5"/>
        <v>5</v>
      </c>
      <c r="R23" s="32">
        <f t="shared" si="6"/>
        <v>0</v>
      </c>
      <c r="S23" s="28">
        <f t="shared" si="7"/>
        <v>5</v>
      </c>
      <c r="T23" s="35">
        <f t="shared" si="8"/>
        <v>2</v>
      </c>
      <c r="U23" s="34" t="s">
        <v>21</v>
      </c>
      <c r="V23" s="21"/>
      <c r="W23" s="19"/>
    </row>
    <row r="24" spans="1:23" x14ac:dyDescent="0.25">
      <c r="A24" s="43" t="s">
        <v>53</v>
      </c>
      <c r="B24" s="92" t="s">
        <v>55</v>
      </c>
      <c r="C24" s="93" t="s">
        <v>105</v>
      </c>
      <c r="D24" s="90" t="s">
        <v>57</v>
      </c>
      <c r="E24" s="32"/>
      <c r="F24" s="33"/>
      <c r="G24" s="34"/>
      <c r="H24" s="32"/>
      <c r="I24" s="33"/>
      <c r="J24" s="34"/>
      <c r="K24" s="95">
        <v>0</v>
      </c>
      <c r="L24" s="95">
        <v>10</v>
      </c>
      <c r="M24" s="96">
        <v>4</v>
      </c>
      <c r="N24" s="33"/>
      <c r="O24" s="33"/>
      <c r="P24" s="33"/>
      <c r="Q24" s="35">
        <f t="shared" si="5"/>
        <v>0</v>
      </c>
      <c r="R24" s="32">
        <f t="shared" si="6"/>
        <v>10</v>
      </c>
      <c r="S24" s="32">
        <f t="shared" si="7"/>
        <v>10</v>
      </c>
      <c r="T24" s="133">
        <f t="shared" si="8"/>
        <v>4</v>
      </c>
      <c r="U24" s="34" t="s">
        <v>22</v>
      </c>
      <c r="V24" s="21"/>
      <c r="W24" s="19"/>
    </row>
    <row r="25" spans="1:23" x14ac:dyDescent="0.25">
      <c r="A25" s="43" t="s">
        <v>53</v>
      </c>
      <c r="B25" s="92" t="s">
        <v>55</v>
      </c>
      <c r="C25" s="93" t="s">
        <v>106</v>
      </c>
      <c r="D25" s="90" t="s">
        <v>58</v>
      </c>
      <c r="E25" s="32"/>
      <c r="F25" s="33"/>
      <c r="G25" s="34"/>
      <c r="H25" s="32"/>
      <c r="I25" s="33"/>
      <c r="J25" s="34"/>
      <c r="K25" s="95">
        <v>0</v>
      </c>
      <c r="L25" s="95">
        <v>10</v>
      </c>
      <c r="M25" s="96">
        <v>3</v>
      </c>
      <c r="N25" s="33"/>
      <c r="O25" s="33"/>
      <c r="P25" s="33"/>
      <c r="Q25" s="35">
        <f t="shared" si="5"/>
        <v>0</v>
      </c>
      <c r="R25" s="32">
        <f t="shared" si="6"/>
        <v>10</v>
      </c>
      <c r="S25" s="32">
        <f t="shared" si="7"/>
        <v>10</v>
      </c>
      <c r="T25" s="133">
        <f t="shared" si="8"/>
        <v>3</v>
      </c>
      <c r="U25" s="34" t="s">
        <v>22</v>
      </c>
      <c r="V25" s="21"/>
      <c r="W25" s="20"/>
    </row>
    <row r="26" spans="1:23" ht="15.75" x14ac:dyDescent="0.25">
      <c r="A26" s="19" t="s">
        <v>53</v>
      </c>
      <c r="B26" s="94" t="s">
        <v>55</v>
      </c>
      <c r="C26" s="93" t="s">
        <v>107</v>
      </c>
      <c r="D26" s="91" t="s">
        <v>59</v>
      </c>
      <c r="E26" s="33"/>
      <c r="F26" s="33"/>
      <c r="G26" s="34"/>
      <c r="H26" s="33"/>
      <c r="I26" s="33"/>
      <c r="J26" s="34"/>
      <c r="K26" s="95">
        <v>0</v>
      </c>
      <c r="L26" s="95">
        <v>10</v>
      </c>
      <c r="M26" s="96">
        <v>3</v>
      </c>
      <c r="N26" s="33"/>
      <c r="O26" s="33"/>
      <c r="P26" s="33"/>
      <c r="Q26" s="35">
        <f t="shared" si="5"/>
        <v>0</v>
      </c>
      <c r="R26" s="32">
        <f t="shared" si="6"/>
        <v>10</v>
      </c>
      <c r="S26" s="32">
        <f t="shared" si="7"/>
        <v>10</v>
      </c>
      <c r="T26" s="133">
        <f t="shared" si="8"/>
        <v>3</v>
      </c>
      <c r="U26" s="34" t="s">
        <v>22</v>
      </c>
      <c r="V26" s="19"/>
      <c r="W26" s="20"/>
    </row>
    <row r="27" spans="1:23" ht="15.75" x14ac:dyDescent="0.25">
      <c r="A27" s="82" t="s">
        <v>53</v>
      </c>
      <c r="B27" s="89" t="s">
        <v>55</v>
      </c>
      <c r="C27" s="118" t="s">
        <v>108</v>
      </c>
      <c r="D27" s="85" t="s">
        <v>60</v>
      </c>
      <c r="E27" s="32"/>
      <c r="F27" s="33"/>
      <c r="G27" s="33"/>
      <c r="H27" s="32"/>
      <c r="I27" s="33"/>
      <c r="J27" s="34"/>
      <c r="K27" s="87">
        <v>0</v>
      </c>
      <c r="L27" s="87">
        <v>10</v>
      </c>
      <c r="M27" s="88">
        <v>4</v>
      </c>
      <c r="N27" s="33"/>
      <c r="O27" s="33"/>
      <c r="P27" s="33"/>
      <c r="Q27" s="35">
        <f t="shared" si="5"/>
        <v>0</v>
      </c>
      <c r="R27" s="32">
        <f t="shared" si="6"/>
        <v>10</v>
      </c>
      <c r="S27" s="32">
        <f t="shared" si="7"/>
        <v>10</v>
      </c>
      <c r="T27" s="134">
        <f t="shared" si="8"/>
        <v>4</v>
      </c>
      <c r="U27" s="34" t="s">
        <v>22</v>
      </c>
      <c r="V27" s="21"/>
      <c r="W27" s="20"/>
    </row>
    <row r="28" spans="1:23" ht="15.75" x14ac:dyDescent="0.25">
      <c r="A28" s="82" t="s">
        <v>53</v>
      </c>
      <c r="B28" s="89" t="s">
        <v>55</v>
      </c>
      <c r="C28" s="118" t="s">
        <v>109</v>
      </c>
      <c r="D28" s="86" t="s">
        <v>61</v>
      </c>
      <c r="E28" s="32"/>
      <c r="F28" s="33"/>
      <c r="G28" s="33"/>
      <c r="H28" s="32"/>
      <c r="I28" s="33"/>
      <c r="J28" s="34"/>
      <c r="K28" s="87">
        <v>0</v>
      </c>
      <c r="L28" s="87">
        <v>10</v>
      </c>
      <c r="M28" s="88">
        <v>3</v>
      </c>
      <c r="N28" s="33"/>
      <c r="O28" s="33"/>
      <c r="P28" s="33"/>
      <c r="Q28" s="35">
        <f t="shared" si="5"/>
        <v>0</v>
      </c>
      <c r="R28" s="32">
        <f t="shared" si="6"/>
        <v>10</v>
      </c>
      <c r="S28" s="32">
        <f t="shared" si="7"/>
        <v>10</v>
      </c>
      <c r="T28" s="134">
        <f t="shared" si="8"/>
        <v>3</v>
      </c>
      <c r="U28" s="34" t="s">
        <v>22</v>
      </c>
      <c r="V28" s="21"/>
      <c r="W28" s="20"/>
    </row>
    <row r="29" spans="1:23" ht="15.75" x14ac:dyDescent="0.25">
      <c r="A29" s="82" t="s">
        <v>53</v>
      </c>
      <c r="B29" s="89" t="s">
        <v>55</v>
      </c>
      <c r="C29" s="118" t="s">
        <v>110</v>
      </c>
      <c r="D29" s="86" t="s">
        <v>61</v>
      </c>
      <c r="E29" s="32"/>
      <c r="F29" s="33"/>
      <c r="G29" s="33"/>
      <c r="H29" s="32"/>
      <c r="I29" s="33"/>
      <c r="J29" s="34"/>
      <c r="K29" s="87">
        <v>0</v>
      </c>
      <c r="L29" s="87">
        <v>10</v>
      </c>
      <c r="M29" s="88">
        <v>3</v>
      </c>
      <c r="N29" s="33"/>
      <c r="O29" s="33"/>
      <c r="P29" s="33"/>
      <c r="Q29" s="35">
        <f t="shared" si="5"/>
        <v>0</v>
      </c>
      <c r="R29" s="32">
        <f t="shared" si="6"/>
        <v>10</v>
      </c>
      <c r="S29" s="32">
        <f t="shared" si="7"/>
        <v>10</v>
      </c>
      <c r="T29" s="134">
        <f t="shared" si="8"/>
        <v>3</v>
      </c>
      <c r="U29" s="34" t="s">
        <v>22</v>
      </c>
      <c r="V29" s="21"/>
      <c r="W29" s="20"/>
    </row>
    <row r="30" spans="1:23" s="103" customFormat="1" ht="15.75" x14ac:dyDescent="0.25">
      <c r="A30" s="82" t="s">
        <v>53</v>
      </c>
      <c r="B30" s="104" t="s">
        <v>62</v>
      </c>
      <c r="C30" s="119" t="s">
        <v>111</v>
      </c>
      <c r="D30" s="97" t="s">
        <v>63</v>
      </c>
      <c r="E30" s="98"/>
      <c r="F30" s="99"/>
      <c r="G30" s="99"/>
      <c r="H30" s="98"/>
      <c r="I30" s="99"/>
      <c r="J30" s="100"/>
      <c r="K30" s="99">
        <v>0</v>
      </c>
      <c r="L30" s="99">
        <v>10</v>
      </c>
      <c r="M30" s="100">
        <v>3</v>
      </c>
      <c r="N30" s="99"/>
      <c r="O30" s="99"/>
      <c r="P30" s="99"/>
      <c r="Q30" s="35">
        <f t="shared" si="5"/>
        <v>0</v>
      </c>
      <c r="R30" s="32">
        <f t="shared" si="6"/>
        <v>10</v>
      </c>
      <c r="S30" s="32">
        <f t="shared" si="7"/>
        <v>10</v>
      </c>
      <c r="T30" s="35">
        <f t="shared" si="8"/>
        <v>3</v>
      </c>
      <c r="U30" s="34" t="s">
        <v>22</v>
      </c>
      <c r="V30" s="53"/>
      <c r="W30" s="102"/>
    </row>
    <row r="31" spans="1:23" s="103" customFormat="1" ht="15.75" x14ac:dyDescent="0.25">
      <c r="A31" s="82" t="s">
        <v>53</v>
      </c>
      <c r="B31" s="104" t="s">
        <v>62</v>
      </c>
      <c r="C31" s="119" t="s">
        <v>112</v>
      </c>
      <c r="D31" s="97" t="s">
        <v>64</v>
      </c>
      <c r="E31" s="98"/>
      <c r="F31" s="99"/>
      <c r="G31" s="99"/>
      <c r="H31" s="98"/>
      <c r="I31" s="99"/>
      <c r="J31" s="100"/>
      <c r="K31" s="99">
        <v>0</v>
      </c>
      <c r="L31" s="99">
        <v>15</v>
      </c>
      <c r="M31" s="100">
        <v>5</v>
      </c>
      <c r="N31" s="99"/>
      <c r="O31" s="99"/>
      <c r="P31" s="99"/>
      <c r="Q31" s="35">
        <f t="shared" si="5"/>
        <v>0</v>
      </c>
      <c r="R31" s="32">
        <f t="shared" si="6"/>
        <v>15</v>
      </c>
      <c r="S31" s="32">
        <f t="shared" si="7"/>
        <v>15</v>
      </c>
      <c r="T31" s="35">
        <f t="shared" si="8"/>
        <v>5</v>
      </c>
      <c r="U31" s="34" t="s">
        <v>22</v>
      </c>
      <c r="V31" s="53"/>
      <c r="W31" s="102"/>
    </row>
    <row r="32" spans="1:23" s="103" customFormat="1" ht="15.75" x14ac:dyDescent="0.25">
      <c r="A32" s="105" t="s">
        <v>53</v>
      </c>
      <c r="B32" s="104" t="s">
        <v>62</v>
      </c>
      <c r="C32" s="120" t="s">
        <v>113</v>
      </c>
      <c r="D32" s="107" t="s">
        <v>65</v>
      </c>
      <c r="E32" s="101"/>
      <c r="F32" s="108"/>
      <c r="G32" s="108"/>
      <c r="H32" s="101"/>
      <c r="I32" s="108"/>
      <c r="J32" s="109"/>
      <c r="K32" s="108">
        <v>0</v>
      </c>
      <c r="L32" s="108">
        <v>15</v>
      </c>
      <c r="M32" s="109">
        <v>5</v>
      </c>
      <c r="N32" s="108"/>
      <c r="O32" s="108"/>
      <c r="P32" s="108"/>
      <c r="Q32" s="39">
        <f t="shared" si="5"/>
        <v>0</v>
      </c>
      <c r="R32" s="36">
        <f t="shared" si="6"/>
        <v>15</v>
      </c>
      <c r="S32" s="36">
        <f t="shared" si="7"/>
        <v>15</v>
      </c>
      <c r="T32" s="39">
        <f t="shared" si="8"/>
        <v>5</v>
      </c>
      <c r="U32" s="38" t="s">
        <v>22</v>
      </c>
      <c r="V32" s="106"/>
      <c r="W32" s="110"/>
    </row>
    <row r="33" spans="1:23" s="103" customFormat="1" ht="15.75" x14ac:dyDescent="0.25">
      <c r="A33" s="53" t="s">
        <v>70</v>
      </c>
      <c r="B33" s="111" t="s">
        <v>66</v>
      </c>
      <c r="C33" s="119" t="s">
        <v>114</v>
      </c>
      <c r="D33" s="97" t="s">
        <v>67</v>
      </c>
      <c r="E33" s="98"/>
      <c r="F33" s="99"/>
      <c r="G33" s="99"/>
      <c r="H33" s="98"/>
      <c r="I33" s="99"/>
      <c r="J33" s="100"/>
      <c r="K33" s="99"/>
      <c r="L33" s="99"/>
      <c r="M33" s="100"/>
      <c r="N33" s="99">
        <v>0</v>
      </c>
      <c r="O33" s="99">
        <v>10</v>
      </c>
      <c r="P33" s="99">
        <v>3</v>
      </c>
      <c r="Q33" s="35">
        <f t="shared" si="5"/>
        <v>0</v>
      </c>
      <c r="R33" s="32">
        <f t="shared" si="6"/>
        <v>10</v>
      </c>
      <c r="S33" s="32">
        <f t="shared" si="7"/>
        <v>10</v>
      </c>
      <c r="T33" s="35">
        <f t="shared" si="8"/>
        <v>3</v>
      </c>
      <c r="U33" s="34" t="s">
        <v>22</v>
      </c>
      <c r="V33" s="53"/>
      <c r="W33" s="102"/>
    </row>
    <row r="34" spans="1:23" s="103" customFormat="1" ht="15.75" x14ac:dyDescent="0.25">
      <c r="A34" s="53" t="s">
        <v>70</v>
      </c>
      <c r="B34" s="104" t="s">
        <v>66</v>
      </c>
      <c r="C34" s="119" t="s">
        <v>115</v>
      </c>
      <c r="D34" s="97" t="s">
        <v>68</v>
      </c>
      <c r="E34" s="98"/>
      <c r="F34" s="99"/>
      <c r="G34" s="99"/>
      <c r="H34" s="98"/>
      <c r="I34" s="99"/>
      <c r="J34" s="100"/>
      <c r="K34" s="99"/>
      <c r="L34" s="99"/>
      <c r="M34" s="100"/>
      <c r="N34" s="99">
        <v>0</v>
      </c>
      <c r="O34" s="99">
        <v>30</v>
      </c>
      <c r="P34" s="99">
        <v>6</v>
      </c>
      <c r="Q34" s="35">
        <f t="shared" si="5"/>
        <v>0</v>
      </c>
      <c r="R34" s="32">
        <f t="shared" si="6"/>
        <v>30</v>
      </c>
      <c r="S34" s="32">
        <f t="shared" si="7"/>
        <v>30</v>
      </c>
      <c r="T34" s="35">
        <f t="shared" si="8"/>
        <v>6</v>
      </c>
      <c r="U34" s="34" t="s">
        <v>22</v>
      </c>
      <c r="V34" s="53"/>
      <c r="W34" s="102"/>
    </row>
    <row r="35" spans="1:23" s="103" customFormat="1" ht="15.75" x14ac:dyDescent="0.25">
      <c r="A35" s="106" t="s">
        <v>70</v>
      </c>
      <c r="B35" s="72" t="s">
        <v>66</v>
      </c>
      <c r="C35" s="106" t="s">
        <v>116</v>
      </c>
      <c r="D35" s="107" t="s">
        <v>69</v>
      </c>
      <c r="E35" s="101"/>
      <c r="F35" s="108"/>
      <c r="G35" s="108"/>
      <c r="H35" s="101"/>
      <c r="I35" s="108"/>
      <c r="J35" s="109"/>
      <c r="K35" s="108"/>
      <c r="L35" s="108"/>
      <c r="M35" s="109"/>
      <c r="N35" s="108">
        <v>0</v>
      </c>
      <c r="O35" s="108">
        <v>10</v>
      </c>
      <c r="P35" s="108">
        <v>3</v>
      </c>
      <c r="Q35" s="39">
        <f t="shared" si="5"/>
        <v>0</v>
      </c>
      <c r="R35" s="36">
        <f t="shared" si="6"/>
        <v>10</v>
      </c>
      <c r="S35" s="36">
        <f t="shared" si="7"/>
        <v>10</v>
      </c>
      <c r="T35" s="39">
        <f t="shared" si="8"/>
        <v>3</v>
      </c>
      <c r="U35" s="38" t="s">
        <v>22</v>
      </c>
      <c r="V35" s="106"/>
      <c r="W35" s="110"/>
    </row>
    <row r="36" spans="1:23" s="103" customFormat="1" ht="15.75" x14ac:dyDescent="0.25">
      <c r="A36" s="112" t="s">
        <v>70</v>
      </c>
      <c r="B36" s="111" t="s">
        <v>71</v>
      </c>
      <c r="C36" s="112" t="s">
        <v>117</v>
      </c>
      <c r="D36" s="113" t="s">
        <v>72</v>
      </c>
      <c r="E36" s="114"/>
      <c r="F36" s="115"/>
      <c r="G36" s="115"/>
      <c r="H36" s="114"/>
      <c r="I36" s="115"/>
      <c r="J36" s="116"/>
      <c r="K36" s="115"/>
      <c r="L36" s="115"/>
      <c r="M36" s="116"/>
      <c r="N36" s="115">
        <v>10</v>
      </c>
      <c r="O36" s="115">
        <v>0</v>
      </c>
      <c r="P36" s="115">
        <v>3</v>
      </c>
      <c r="Q36" s="35">
        <f t="shared" si="5"/>
        <v>10</v>
      </c>
      <c r="R36" s="32">
        <f t="shared" si="6"/>
        <v>0</v>
      </c>
      <c r="S36" s="32">
        <f t="shared" si="7"/>
        <v>10</v>
      </c>
      <c r="T36" s="35">
        <f t="shared" si="8"/>
        <v>3</v>
      </c>
      <c r="U36" s="30" t="s">
        <v>21</v>
      </c>
      <c r="V36" s="112"/>
      <c r="W36" s="117"/>
    </row>
    <row r="37" spans="1:23" s="103" customFormat="1" ht="15.75" x14ac:dyDescent="0.25">
      <c r="A37" s="53"/>
      <c r="B37" s="111" t="s">
        <v>71</v>
      </c>
      <c r="C37" s="53" t="s">
        <v>118</v>
      </c>
      <c r="D37" s="139" t="s">
        <v>82</v>
      </c>
      <c r="E37" s="98"/>
      <c r="F37" s="99"/>
      <c r="G37" s="99"/>
      <c r="H37" s="98"/>
      <c r="I37" s="99"/>
      <c r="J37" s="100"/>
      <c r="K37" s="99"/>
      <c r="L37" s="99"/>
      <c r="M37" s="99"/>
      <c r="N37" s="98">
        <v>0</v>
      </c>
      <c r="O37" s="99">
        <v>20</v>
      </c>
      <c r="P37" s="100">
        <v>3</v>
      </c>
      <c r="Q37" s="35">
        <f t="shared" ref="Q37" si="9">E37+H37+K37+N37</f>
        <v>0</v>
      </c>
      <c r="R37" s="35">
        <f t="shared" ref="R37" si="10">F37+I37+L37+O37</f>
        <v>20</v>
      </c>
      <c r="S37" s="35">
        <f t="shared" ref="S37" si="11">Q37+R37</f>
        <v>20</v>
      </c>
      <c r="T37" s="35">
        <f t="shared" ref="T37" si="12">G37+J37+M37+P37</f>
        <v>3</v>
      </c>
      <c r="U37" s="35" t="s">
        <v>22</v>
      </c>
      <c r="V37" s="53"/>
      <c r="W37" s="102"/>
    </row>
    <row r="38" spans="1:23" s="103" customFormat="1" ht="15.75" x14ac:dyDescent="0.25">
      <c r="A38" s="106" t="s">
        <v>70</v>
      </c>
      <c r="B38" s="72" t="s">
        <v>71</v>
      </c>
      <c r="C38" s="106" t="s">
        <v>119</v>
      </c>
      <c r="D38" s="107" t="s">
        <v>83</v>
      </c>
      <c r="E38" s="101"/>
      <c r="F38" s="108"/>
      <c r="G38" s="108"/>
      <c r="H38" s="101"/>
      <c r="I38" s="108"/>
      <c r="J38" s="109"/>
      <c r="K38" s="108"/>
      <c r="L38" s="108"/>
      <c r="M38" s="109"/>
      <c r="N38" s="108">
        <v>0</v>
      </c>
      <c r="O38" s="108">
        <v>20</v>
      </c>
      <c r="P38" s="108">
        <v>3</v>
      </c>
      <c r="Q38" s="39">
        <f t="shared" si="5"/>
        <v>0</v>
      </c>
      <c r="R38" s="36">
        <f t="shared" si="6"/>
        <v>20</v>
      </c>
      <c r="S38" s="36">
        <f t="shared" si="7"/>
        <v>20</v>
      </c>
      <c r="T38" s="39">
        <f t="shared" si="8"/>
        <v>3</v>
      </c>
      <c r="U38" s="38" t="s">
        <v>22</v>
      </c>
      <c r="V38" s="106"/>
      <c r="W38" s="110"/>
    </row>
    <row r="39" spans="1:23" s="103" customFormat="1" ht="15.75" x14ac:dyDescent="0.25">
      <c r="A39" s="53" t="s">
        <v>70</v>
      </c>
      <c r="B39" s="104" t="s">
        <v>85</v>
      </c>
      <c r="C39" s="121" t="s">
        <v>120</v>
      </c>
      <c r="D39" s="97" t="s">
        <v>74</v>
      </c>
      <c r="E39" s="98"/>
      <c r="F39" s="99"/>
      <c r="G39" s="99"/>
      <c r="H39" s="98"/>
      <c r="I39" s="99"/>
      <c r="J39" s="100"/>
      <c r="K39" s="99"/>
      <c r="L39" s="99"/>
      <c r="M39" s="100"/>
      <c r="N39" s="129">
        <v>0</v>
      </c>
      <c r="O39" s="129">
        <v>10</v>
      </c>
      <c r="P39" s="129">
        <v>4</v>
      </c>
      <c r="Q39" s="130">
        <f t="shared" si="5"/>
        <v>0</v>
      </c>
      <c r="R39" s="131">
        <f t="shared" si="6"/>
        <v>10</v>
      </c>
      <c r="S39" s="131">
        <f t="shared" si="7"/>
        <v>10</v>
      </c>
      <c r="T39" s="130">
        <f t="shared" si="8"/>
        <v>4</v>
      </c>
      <c r="U39" s="132" t="s">
        <v>22</v>
      </c>
      <c r="V39" s="53"/>
      <c r="W39" s="102"/>
    </row>
    <row r="40" spans="1:23" s="103" customFormat="1" ht="15.75" x14ac:dyDescent="0.25">
      <c r="A40" s="53" t="s">
        <v>70</v>
      </c>
      <c r="B40" s="104" t="s">
        <v>85</v>
      </c>
      <c r="C40" s="122" t="s">
        <v>121</v>
      </c>
      <c r="D40" s="97" t="s">
        <v>75</v>
      </c>
      <c r="E40" s="98"/>
      <c r="F40" s="99"/>
      <c r="G40" s="99"/>
      <c r="H40" s="98"/>
      <c r="I40" s="99"/>
      <c r="J40" s="100"/>
      <c r="K40" s="99"/>
      <c r="L40" s="99"/>
      <c r="M40" s="100"/>
      <c r="N40" s="146">
        <v>0</v>
      </c>
      <c r="O40" s="146">
        <v>10</v>
      </c>
      <c r="P40" s="146">
        <v>4</v>
      </c>
      <c r="Q40" s="55">
        <f t="shared" si="5"/>
        <v>0</v>
      </c>
      <c r="R40" s="49">
        <f t="shared" si="6"/>
        <v>10</v>
      </c>
      <c r="S40" s="49">
        <f t="shared" si="7"/>
        <v>10</v>
      </c>
      <c r="T40" s="55">
        <f t="shared" si="8"/>
        <v>4</v>
      </c>
      <c r="U40" s="62" t="s">
        <v>22</v>
      </c>
      <c r="V40" s="53"/>
      <c r="W40" s="102"/>
    </row>
    <row r="41" spans="1:23" s="103" customFormat="1" ht="15.75" x14ac:dyDescent="0.25">
      <c r="A41" s="53" t="s">
        <v>70</v>
      </c>
      <c r="B41" s="104" t="s">
        <v>85</v>
      </c>
      <c r="C41" s="122" t="s">
        <v>122</v>
      </c>
      <c r="D41" s="97" t="s">
        <v>76</v>
      </c>
      <c r="E41" s="98"/>
      <c r="F41" s="99"/>
      <c r="G41" s="99"/>
      <c r="H41" s="98"/>
      <c r="I41" s="99"/>
      <c r="J41" s="100"/>
      <c r="K41" s="99"/>
      <c r="L41" s="99"/>
      <c r="M41" s="100"/>
      <c r="N41" s="99">
        <v>0</v>
      </c>
      <c r="O41" s="99">
        <v>10</v>
      </c>
      <c r="P41" s="99">
        <v>4</v>
      </c>
      <c r="Q41" s="35">
        <f t="shared" si="5"/>
        <v>0</v>
      </c>
      <c r="R41" s="32">
        <f t="shared" si="6"/>
        <v>10</v>
      </c>
      <c r="S41" s="32">
        <f t="shared" si="7"/>
        <v>10</v>
      </c>
      <c r="T41" s="35">
        <f t="shared" si="8"/>
        <v>4</v>
      </c>
      <c r="U41" s="34" t="s">
        <v>22</v>
      </c>
      <c r="V41" s="53"/>
      <c r="W41" s="102"/>
    </row>
    <row r="42" spans="1:23" s="103" customFormat="1" ht="15.75" x14ac:dyDescent="0.25">
      <c r="A42" s="53" t="s">
        <v>73</v>
      </c>
      <c r="B42" s="104" t="s">
        <v>85</v>
      </c>
      <c r="C42" s="122" t="s">
        <v>123</v>
      </c>
      <c r="D42" s="97" t="s">
        <v>77</v>
      </c>
      <c r="E42" s="98"/>
      <c r="F42" s="99"/>
      <c r="G42" s="99"/>
      <c r="H42" s="98"/>
      <c r="I42" s="99"/>
      <c r="J42" s="100"/>
      <c r="K42" s="99"/>
      <c r="L42" s="99"/>
      <c r="M42" s="100"/>
      <c r="N42" s="99">
        <v>0</v>
      </c>
      <c r="O42" s="99">
        <v>10</v>
      </c>
      <c r="P42" s="99">
        <v>4</v>
      </c>
      <c r="Q42" s="35">
        <f t="shared" si="5"/>
        <v>0</v>
      </c>
      <c r="R42" s="32">
        <f t="shared" si="6"/>
        <v>10</v>
      </c>
      <c r="S42" s="32">
        <f t="shared" si="7"/>
        <v>10</v>
      </c>
      <c r="T42" s="35">
        <f t="shared" si="8"/>
        <v>4</v>
      </c>
      <c r="U42" s="34" t="s">
        <v>22</v>
      </c>
      <c r="V42" s="53"/>
      <c r="W42" s="102"/>
    </row>
    <row r="43" spans="1:23" s="103" customFormat="1" ht="15.75" x14ac:dyDescent="0.25">
      <c r="A43" s="53" t="s">
        <v>73</v>
      </c>
      <c r="B43" s="104" t="s">
        <v>85</v>
      </c>
      <c r="C43" s="122" t="s">
        <v>124</v>
      </c>
      <c r="D43" s="97" t="s">
        <v>78</v>
      </c>
      <c r="E43" s="98"/>
      <c r="F43" s="99"/>
      <c r="G43" s="99"/>
      <c r="H43" s="98"/>
      <c r="I43" s="99"/>
      <c r="J43" s="100"/>
      <c r="K43" s="99"/>
      <c r="L43" s="99"/>
      <c r="M43" s="100"/>
      <c r="N43" s="99">
        <v>0</v>
      </c>
      <c r="O43" s="99">
        <v>10</v>
      </c>
      <c r="P43" s="99">
        <v>4</v>
      </c>
      <c r="Q43" s="35">
        <f t="shared" si="5"/>
        <v>0</v>
      </c>
      <c r="R43" s="32">
        <f t="shared" si="6"/>
        <v>10</v>
      </c>
      <c r="S43" s="32">
        <f t="shared" si="7"/>
        <v>10</v>
      </c>
      <c r="T43" s="35">
        <f t="shared" si="8"/>
        <v>4</v>
      </c>
      <c r="U43" s="34" t="s">
        <v>22</v>
      </c>
      <c r="V43" s="53"/>
      <c r="W43" s="102"/>
    </row>
    <row r="44" spans="1:23" s="103" customFormat="1" ht="15.75" x14ac:dyDescent="0.25">
      <c r="A44" s="53" t="s">
        <v>73</v>
      </c>
      <c r="B44" s="104" t="s">
        <v>85</v>
      </c>
      <c r="C44" s="122" t="s">
        <v>125</v>
      </c>
      <c r="D44" s="97" t="s">
        <v>79</v>
      </c>
      <c r="E44" s="98"/>
      <c r="F44" s="99"/>
      <c r="G44" s="99"/>
      <c r="H44" s="98"/>
      <c r="I44" s="99"/>
      <c r="J44" s="100"/>
      <c r="K44" s="99"/>
      <c r="L44" s="99"/>
      <c r="M44" s="100"/>
      <c r="N44" s="99">
        <v>0</v>
      </c>
      <c r="O44" s="99">
        <v>10</v>
      </c>
      <c r="P44" s="99">
        <v>4</v>
      </c>
      <c r="Q44" s="39">
        <f t="shared" si="5"/>
        <v>0</v>
      </c>
      <c r="R44" s="32">
        <f t="shared" si="6"/>
        <v>10</v>
      </c>
      <c r="S44" s="36">
        <f t="shared" si="7"/>
        <v>10</v>
      </c>
      <c r="T44" s="39">
        <f t="shared" si="8"/>
        <v>4</v>
      </c>
      <c r="U44" s="34" t="s">
        <v>22</v>
      </c>
      <c r="V44" s="53"/>
      <c r="W44" s="102"/>
    </row>
    <row r="45" spans="1:23" x14ac:dyDescent="0.25">
      <c r="A45" s="125"/>
      <c r="B45" s="124"/>
      <c r="C45" s="124"/>
      <c r="D45" s="128" t="s">
        <v>80</v>
      </c>
      <c r="E45" s="137">
        <f>SUM(E21+E22+E23+E24+E25+E26+E30+E31+E32+E33+E34+E35+E36+E37+E38+E40)</f>
        <v>0</v>
      </c>
      <c r="F45" s="137">
        <f t="shared" ref="F45:T45" si="13">SUM(F21+F22+F23+F24+F25+F26+F30+F31+F32+F33+F34+F35+F36+F37+F38+F40)</f>
        <v>0</v>
      </c>
      <c r="G45" s="137">
        <f t="shared" si="13"/>
        <v>0</v>
      </c>
      <c r="H45" s="137">
        <f t="shared" si="13"/>
        <v>0</v>
      </c>
      <c r="I45" s="137">
        <f t="shared" si="13"/>
        <v>0</v>
      </c>
      <c r="J45" s="137">
        <f t="shared" si="13"/>
        <v>0</v>
      </c>
      <c r="K45" s="137">
        <f t="shared" si="13"/>
        <v>20</v>
      </c>
      <c r="L45" s="137">
        <f t="shared" si="13"/>
        <v>70</v>
      </c>
      <c r="M45" s="137">
        <f t="shared" si="13"/>
        <v>30</v>
      </c>
      <c r="N45" s="137">
        <f t="shared" si="13"/>
        <v>10</v>
      </c>
      <c r="O45" s="137">
        <f t="shared" si="13"/>
        <v>100</v>
      </c>
      <c r="P45" s="137">
        <f t="shared" si="13"/>
        <v>25</v>
      </c>
      <c r="Q45" s="137">
        <f t="shared" si="13"/>
        <v>30</v>
      </c>
      <c r="R45" s="137">
        <f t="shared" si="13"/>
        <v>170</v>
      </c>
      <c r="S45" s="137">
        <f t="shared" si="13"/>
        <v>200</v>
      </c>
      <c r="T45" s="137">
        <f t="shared" si="13"/>
        <v>55</v>
      </c>
      <c r="U45" s="31"/>
      <c r="V45" s="16"/>
      <c r="W45" s="16"/>
    </row>
    <row r="46" spans="1:23" x14ac:dyDescent="0.25">
      <c r="A46" s="126"/>
      <c r="B46" s="124"/>
      <c r="C46" s="124"/>
      <c r="D46" s="136" t="s">
        <v>81</v>
      </c>
      <c r="E46" s="135">
        <f>E21+E22+E23+E27+E28+E29+E30+E31+E32+E33+E34+E35+E36+E37+E38+E39</f>
        <v>0</v>
      </c>
      <c r="F46" s="135">
        <f t="shared" ref="F46:T46" si="14">F21+F22+F23+F27+F28+F29+F30+F31+F32+F33+F34+F35+F36+F37+F38+F39</f>
        <v>0</v>
      </c>
      <c r="G46" s="135">
        <f t="shared" si="14"/>
        <v>0</v>
      </c>
      <c r="H46" s="135">
        <f t="shared" si="14"/>
        <v>0</v>
      </c>
      <c r="I46" s="135">
        <f t="shared" si="14"/>
        <v>0</v>
      </c>
      <c r="J46" s="135">
        <f t="shared" si="14"/>
        <v>0</v>
      </c>
      <c r="K46" s="135">
        <f t="shared" si="14"/>
        <v>20</v>
      </c>
      <c r="L46" s="135">
        <f t="shared" si="14"/>
        <v>70</v>
      </c>
      <c r="M46" s="135">
        <f t="shared" si="14"/>
        <v>30</v>
      </c>
      <c r="N46" s="135">
        <f t="shared" si="14"/>
        <v>10</v>
      </c>
      <c r="O46" s="135">
        <f t="shared" si="14"/>
        <v>100</v>
      </c>
      <c r="P46" s="135">
        <f t="shared" si="14"/>
        <v>25</v>
      </c>
      <c r="Q46" s="135">
        <f t="shared" si="14"/>
        <v>30</v>
      </c>
      <c r="R46" s="135">
        <f t="shared" si="14"/>
        <v>170</v>
      </c>
      <c r="S46" s="135">
        <f t="shared" si="14"/>
        <v>200</v>
      </c>
      <c r="T46" s="138">
        <f t="shared" si="14"/>
        <v>55</v>
      </c>
      <c r="U46" s="34"/>
      <c r="V46" s="19"/>
      <c r="W46" s="19"/>
    </row>
    <row r="47" spans="1:23" ht="15.75" thickBot="1" x14ac:dyDescent="0.3">
      <c r="A47" s="27" t="s">
        <v>70</v>
      </c>
      <c r="B47" s="23"/>
      <c r="C47" s="27" t="s">
        <v>126</v>
      </c>
      <c r="D47" s="18" t="s">
        <v>17</v>
      </c>
      <c r="E47" s="32"/>
      <c r="F47" s="33"/>
      <c r="G47" s="34"/>
      <c r="H47" s="32"/>
      <c r="I47" s="33"/>
      <c r="J47" s="34"/>
      <c r="K47" s="33"/>
      <c r="L47" s="33"/>
      <c r="M47" s="34"/>
      <c r="N47" s="33">
        <v>0</v>
      </c>
      <c r="O47" s="33">
        <v>0</v>
      </c>
      <c r="P47" s="33">
        <v>10</v>
      </c>
      <c r="Q47" s="35">
        <f>E47+H47+K47+N47</f>
        <v>0</v>
      </c>
      <c r="R47" s="35">
        <f>F47+I47+L47+O47</f>
        <v>0</v>
      </c>
      <c r="S47" s="35">
        <f>Q47+R47</f>
        <v>0</v>
      </c>
      <c r="T47" s="34">
        <f>G47+J47+M47+P47</f>
        <v>10</v>
      </c>
      <c r="U47" s="35" t="s">
        <v>86</v>
      </c>
      <c r="V47" s="23"/>
      <c r="W47" s="23"/>
    </row>
    <row r="48" spans="1:23" ht="15.75" thickBot="1" x14ac:dyDescent="0.3">
      <c r="D48" s="142" t="s">
        <v>18</v>
      </c>
      <c r="E48" s="143">
        <f>E19+E45+E47</f>
        <v>65</v>
      </c>
      <c r="F48" s="143">
        <f t="shared" ref="F48:T48" si="15">F19+F45+F47</f>
        <v>25</v>
      </c>
      <c r="G48" s="143">
        <f t="shared" si="15"/>
        <v>28</v>
      </c>
      <c r="H48" s="143">
        <f t="shared" si="15"/>
        <v>30</v>
      </c>
      <c r="I48" s="143">
        <f t="shared" si="15"/>
        <v>60</v>
      </c>
      <c r="J48" s="143">
        <f t="shared" si="15"/>
        <v>27</v>
      </c>
      <c r="K48" s="143">
        <f t="shared" si="15"/>
        <v>20</v>
      </c>
      <c r="L48" s="143">
        <f t="shared" si="15"/>
        <v>70</v>
      </c>
      <c r="M48" s="143">
        <f t="shared" si="15"/>
        <v>30</v>
      </c>
      <c r="N48" s="143">
        <f t="shared" si="15"/>
        <v>10</v>
      </c>
      <c r="O48" s="143">
        <f t="shared" si="15"/>
        <v>100</v>
      </c>
      <c r="P48" s="143">
        <f t="shared" si="15"/>
        <v>35</v>
      </c>
      <c r="Q48" s="143">
        <f t="shared" si="15"/>
        <v>125</v>
      </c>
      <c r="R48" s="143">
        <f t="shared" si="15"/>
        <v>255</v>
      </c>
      <c r="S48" s="143">
        <f t="shared" si="15"/>
        <v>380</v>
      </c>
      <c r="T48" s="143">
        <f t="shared" si="15"/>
        <v>120</v>
      </c>
      <c r="U48" s="58"/>
      <c r="V48" s="59"/>
      <c r="W48" s="60"/>
    </row>
    <row r="49" spans="4:20" ht="15.75" thickBot="1" x14ac:dyDescent="0.3">
      <c r="D49" s="144" t="s">
        <v>18</v>
      </c>
      <c r="E49" s="145">
        <f>E19+E46+E47</f>
        <v>65</v>
      </c>
      <c r="F49" s="145">
        <f t="shared" ref="F49:T49" si="16">F19+F46+F47</f>
        <v>25</v>
      </c>
      <c r="G49" s="145">
        <f t="shared" si="16"/>
        <v>28</v>
      </c>
      <c r="H49" s="145">
        <f t="shared" si="16"/>
        <v>30</v>
      </c>
      <c r="I49" s="145">
        <f t="shared" si="16"/>
        <v>60</v>
      </c>
      <c r="J49" s="145">
        <f t="shared" si="16"/>
        <v>27</v>
      </c>
      <c r="K49" s="145">
        <f t="shared" si="16"/>
        <v>20</v>
      </c>
      <c r="L49" s="145">
        <f t="shared" si="16"/>
        <v>70</v>
      </c>
      <c r="M49" s="145">
        <f t="shared" si="16"/>
        <v>30</v>
      </c>
      <c r="N49" s="145">
        <f t="shared" si="16"/>
        <v>10</v>
      </c>
      <c r="O49" s="145">
        <f t="shared" si="16"/>
        <v>100</v>
      </c>
      <c r="P49" s="145">
        <f t="shared" si="16"/>
        <v>35</v>
      </c>
      <c r="Q49" s="145">
        <f t="shared" si="16"/>
        <v>125</v>
      </c>
      <c r="R49" s="145">
        <f t="shared" si="16"/>
        <v>255</v>
      </c>
      <c r="S49" s="145">
        <f t="shared" si="16"/>
        <v>380</v>
      </c>
      <c r="T49" s="145">
        <f t="shared" si="16"/>
        <v>120</v>
      </c>
    </row>
    <row r="54" spans="4:20" x14ac:dyDescent="0.25">
      <c r="T54" s="21"/>
    </row>
    <row r="55" spans="4:20" x14ac:dyDescent="0.25">
      <c r="T55" s="33"/>
    </row>
    <row r="56" spans="4:20" x14ac:dyDescent="0.25">
      <c r="T56" s="21"/>
    </row>
    <row r="57" spans="4:20" x14ac:dyDescent="0.25">
      <c r="T57" s="21"/>
    </row>
    <row r="58" spans="4:20" x14ac:dyDescent="0.25">
      <c r="T58" s="21"/>
    </row>
  </sheetData>
  <autoFilter ref="A2:W48"/>
  <mergeCells count="1">
    <mergeCell ref="A1:W1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Szociális kompetenciák fejleszt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Felhasználó</cp:lastModifiedBy>
  <cp:lastPrinted>2017-05-12T10:24:04Z</cp:lastPrinted>
  <dcterms:created xsi:type="dcterms:W3CDTF">2017-05-02T08:36:09Z</dcterms:created>
  <dcterms:modified xsi:type="dcterms:W3CDTF">2019-07-02T07:59:16Z</dcterms:modified>
</cp:coreProperties>
</file>