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55" windowHeight="6525" activeTab="0"/>
  </bookViews>
  <sheets>
    <sheet name="n_ovop" sheetId="1" r:id="rId1"/>
  </sheets>
  <definedNames/>
  <calcPr fullCalcOnLoad="1"/>
</workbook>
</file>

<file path=xl/sharedStrings.xml><?xml version="1.0" encoding="utf-8"?>
<sst xmlns="http://schemas.openxmlformats.org/spreadsheetml/2006/main" count="527" uniqueCount="235">
  <si>
    <r>
      <t xml:space="preserve">Óvodapedagógus alapképzési BA szak </t>
    </r>
    <r>
      <rPr>
        <b/>
        <sz val="24"/>
        <color indexed="10"/>
        <rFont val="Arial"/>
        <family val="2"/>
      </rPr>
      <t xml:space="preserve">
</t>
    </r>
    <r>
      <rPr>
        <b/>
        <sz val="24"/>
        <color indexed="17"/>
        <rFont val="Arial"/>
        <family val="2"/>
      </rPr>
      <t>nappali tagozat</t>
    </r>
    <r>
      <rPr>
        <sz val="24"/>
        <rFont val="Arial"/>
        <family val="2"/>
      </rPr>
      <t xml:space="preserve">
</t>
    </r>
    <r>
      <rPr>
        <sz val="10"/>
        <color indexed="23"/>
        <rFont val="Arial"/>
        <family val="2"/>
      </rPr>
      <t xml:space="preserve">módosítások a 2014.  szenátus által elfogadva: 
</t>
    </r>
    <r>
      <rPr>
        <sz val="13"/>
        <color indexed="23"/>
        <rFont val="Arial"/>
        <family val="2"/>
      </rPr>
      <t>érvényes: 2014. szeptember 1-jétől</t>
    </r>
  </si>
  <si>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</si>
  <si>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</si>
  <si>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</si>
  <si>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</si>
  <si>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</si>
  <si>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</si>
  <si>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</si>
  <si>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</si>
  <si>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</si>
  <si>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</si>
  <si>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</si>
  <si>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</si>
  <si>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</si>
  <si>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</si>
  <si>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</si>
  <si>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</si>
  <si>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</si>
  <si>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</si>
  <si>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</si>
  <si>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</si>
  <si>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</si>
  <si>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</si>
  <si>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</si>
  <si>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</si>
  <si>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</si>
  <si>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</si>
  <si>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</si>
  <si>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</si>
  <si>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</si>
  <si>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</si>
  <si>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</si>
  <si>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</si>
  <si>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</si>
  <si>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</si>
  <si>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</si>
  <si>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</si>
  <si>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</si>
  <si>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</si>
  <si>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</si>
  <si>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</si>
  <si>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</si>
  <si>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</si>
  <si>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Jogi és gazdasági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</si>
  <si>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</si>
  <si>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</si>
  <si>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</si>
  <si>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</si>
  <si>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</si>
  <si>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</si>
  <si>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</si>
  <si>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</si>
  <si>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</si>
  <si>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</si>
  <si>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</si>
  <si>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</si>
  <si>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</si>
  <si>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</si>
  <si>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</si>
  <si>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</si>
  <si>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</si>
  <si>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</si>
  <si>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</si>
  <si>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</si>
  <si>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</si>
  <si>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</si>
  <si>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</si>
  <si>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</si>
  <si>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</si>
  <si>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</si>
  <si>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Komplex pedagógia 1. Értékorientált pedagógia</t>
  </si>
  <si>
    <t>NMOVOANB432</t>
  </si>
  <si>
    <t>Komplex pedagógia 2. Bevezetés az óvodapedagógiába</t>
  </si>
  <si>
    <t>BNOVOP2032</t>
  </si>
  <si>
    <t>Komplex pedagógia 3. A keresztény nevelés alapjai; Kompetenciaalapú pedagógia</t>
  </si>
  <si>
    <t>NMOVOANB022</t>
  </si>
  <si>
    <t>Neveléselmélet, didaktika</t>
  </si>
  <si>
    <t>BNOVOP1002</t>
  </si>
  <si>
    <t>Nevelés- és művelődéstörténet 1.</t>
  </si>
  <si>
    <t>BNOVOP1003</t>
  </si>
  <si>
    <t>Pedagógiai kutatásmódszertan</t>
  </si>
  <si>
    <t>BNOVOP1004</t>
  </si>
  <si>
    <t>Család- és inkluzív pedagógia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</si>
  <si>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</si>
  <si>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</si>
  <si>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</si>
  <si>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</si>
  <si>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</si>
  <si>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</si>
  <si>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BNOVOP1006</t>
  </si>
  <si>
    <t>Idegen nyelv 1.</t>
  </si>
  <si>
    <t>Egy Idegen nyelv 1., Idegen nyelv 2. kurzust kell teljesíteni ugyanabból a nyelvből. 
(ONN, OCR szakirányosoknak a szakirány tárgyai számítanak be ide is!)</t>
  </si>
  <si>
    <t>BNOVOP2004</t>
  </si>
  <si>
    <t>Idegen nyelv 2.</t>
  </si>
  <si>
    <t>Idegen nyelv – összesen</t>
  </si>
  <si>
    <t>I. 1. Kötelező modulok / alapozó ismeretek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</si>
  <si>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</si>
  <si>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</si>
  <si>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</si>
  <si>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</si>
  <si>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</si>
  <si>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</si>
  <si>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</si>
  <si>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</si>
  <si>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</si>
  <si>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</si>
  <si>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</si>
  <si>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</si>
  <si>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</si>
  <si>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</si>
  <si>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</si>
  <si>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Egészségtan</t>
  </si>
  <si>
    <t>Környezeti nevelés és módszertana – összesen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</si>
  <si>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</si>
  <si>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</si>
  <si>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</si>
  <si>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</si>
  <si>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</si>
  <si>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</si>
  <si>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</si>
  <si>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</si>
  <si>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</si>
  <si>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</si>
  <si>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</si>
  <si>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</si>
  <si>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</si>
  <si>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</si>
  <si>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</si>
  <si>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</si>
  <si>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</si>
  <si>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</si>
  <si>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</si>
  <si>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family val="0"/>
      </rPr>
      <t>A játék a nevelésben</t>
    </r>
    <r>
      <rPr>
        <strike/>
        <sz val="9"/>
        <rFont val="Arial CE"/>
        <family val="0"/>
      </rPr>
      <t xml:space="preserve"> </t>
    </r>
  </si>
  <si>
    <t>A játék elmélete és pedagógiája – összesen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</si>
  <si>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</si>
  <si>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</si>
  <si>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</si>
  <si>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</si>
  <si>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</si>
  <si>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</si>
  <si>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</si>
  <si>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BNOVOP1035</t>
  </si>
  <si>
    <t>Óvodai gyakorlat 1. megfigyelés, hospitálás, gondozás</t>
  </si>
  <si>
    <t>5 nap</t>
  </si>
  <si>
    <t>BNOVOP2026</t>
  </si>
  <si>
    <t>Óvodai gyakorlat 2. játék</t>
  </si>
  <si>
    <t>BNOVOP1035, BNOVOP1014, NMOVOANB432</t>
  </si>
  <si>
    <t>Óvodai gyakorlat 1., A játék a nevelésben, Komplex pedagógia 2.</t>
  </si>
  <si>
    <t>BNOVOP1041</t>
  </si>
  <si>
    <t>Óvodai gyakorlat 3. játék, rajzolás, mintázás, kézimunka, mese, vers</t>
  </si>
  <si>
    <t>BNOVOP2026, BNOVOP2005, BNOVOP1012, BNOVOP1039</t>
  </si>
  <si>
    <t>Óvodai gyakorlat 2., Irodalmi és anyanyelvi nevelés módszertana 2., Vizuális nevelés és módszertana 1., Óvodai bemutató 1.</t>
  </si>
  <si>
    <t>BNOVOP2033</t>
  </si>
  <si>
    <t>Óvodai gyakorlat 4. játék, ének-zene, külső világ</t>
  </si>
  <si>
    <t>BNOVOP1041, BNOVOP2007, BNOVOP2008, BNOVOP2031</t>
  </si>
  <si>
    <t>Óvodai gyakorlat 3., Környezeti nevelés és módszertana, Ének-zene és módszertana 2., Óvodai bemutató 2.</t>
  </si>
  <si>
    <t>BNOVOP1042</t>
  </si>
  <si>
    <t>Óvodai gyakorlat 5. játék, mozgás, matematika</t>
  </si>
  <si>
    <t>BNOVOP2033, BNOVOP1015, BNOVOP2006, BNOVOP1040</t>
  </si>
  <si>
    <t>Óvodai gyakorlat 4., Testnevelés és módszertana 2., Matematikai nevelés és módszertana 2., Óvodai bemutató 3.</t>
  </si>
  <si>
    <t>BNOVOP2027</t>
  </si>
  <si>
    <t>Zárótevékenység</t>
  </si>
  <si>
    <t>BNOVOP1042, BNOVOP1040, BNOVOP1037</t>
  </si>
  <si>
    <t>Óvodai gyakorlat 5., Óvodai bemutató 3., Összefüggő külső szakmai gyakorlat 4.</t>
  </si>
  <si>
    <t>BNOVOP1039</t>
  </si>
  <si>
    <t>Óvodai bemutató 1. vers-mese, ének-zene</t>
  </si>
  <si>
    <t>2 nap (2x5=10 óra/félév)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</si>
  <si>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</si>
  <si>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</si>
  <si>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</si>
  <si>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</si>
  <si>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</si>
  <si>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Összefüggő külső szakmai gyakorlat 1. bölcsődei - óvodai hospitálás</t>
  </si>
  <si>
    <t>10 nap (3 nap bölcsőde)</t>
  </si>
  <si>
    <t>BNOVOP1014, NMOVOANB432</t>
  </si>
  <si>
    <t>A játék a nevelésben, Komplex pedagógia 2.</t>
  </si>
  <si>
    <t>BNOVOP1036</t>
  </si>
  <si>
    <t>Összefüggő külső szakmai gyakorlat 2. általános iskolai - óvodai hospitálás</t>
  </si>
  <si>
    <t>10 nap (3 nap ált. iskola)</t>
  </si>
  <si>
    <t>BNOVOP2028, BNOVOP1014, NMOVOANB432</t>
  </si>
  <si>
    <t>Összefüggő külső szakmai gyakorlat 1., A játék a nevelésben, Komplex pedagógia 2.</t>
  </si>
  <si>
    <t>BNOVOP2029</t>
  </si>
  <si>
    <t>Összefüggő külső szakmai gyakorlat 3.</t>
  </si>
  <si>
    <t>10 nap</t>
  </si>
  <si>
    <t xml:space="preserve">Összefüggő külső szakmai gyakorlat 2. </t>
  </si>
  <si>
    <t>BNOVOP1037</t>
  </si>
  <si>
    <t>Összefüggő külső szakmai gyakorlat 4.</t>
  </si>
  <si>
    <t>I. 3. Szakmai gyakorlat – összesen</t>
  </si>
  <si>
    <t>Idegen nyelv 3. (korai nyelvoktatás)</t>
  </si>
  <si>
    <t>A köt. vál. tömbökből két, 13 kredites egységet kell teljesíteni!</t>
  </si>
  <si>
    <t>Idegen nyelv 4. (korai nyelvoktatás)</t>
  </si>
  <si>
    <t>Korai idegen nyelv oktatás [köt. vál. tantárgytömb] – összesen</t>
  </si>
  <si>
    <t>BNOVOP2012</t>
  </si>
  <si>
    <t xml:space="preserve">Környezettudatos nevelés 1. </t>
  </si>
  <si>
    <t>BNOVOP1017</t>
  </si>
  <si>
    <t xml:space="preserve">Környezettudatos nevelés 2. </t>
  </si>
  <si>
    <t>Környezettudatos nevelés 1.</t>
  </si>
  <si>
    <t>Környezettudatos nevelés [köt. vál. tantárgytömb] – összesen</t>
  </si>
  <si>
    <t>BNOVOP2013</t>
  </si>
  <si>
    <t xml:space="preserve">Integrált nevelés 1. </t>
  </si>
  <si>
    <t>BNOVOP1018</t>
  </si>
  <si>
    <t xml:space="preserve">Integrált nevelés 2. </t>
  </si>
  <si>
    <t>Integrált nevelés 1.</t>
  </si>
  <si>
    <t>Integrált nevelés [köt. vál. tantárgytömb] – összesen</t>
  </si>
  <si>
    <t>BNOVOP2014</t>
  </si>
  <si>
    <t xml:space="preserve">Gyermekvédelem 1. </t>
  </si>
  <si>
    <t>BNOVOP1019</t>
  </si>
  <si>
    <t xml:space="preserve">Gyermekvédelem 2. </t>
  </si>
  <si>
    <t>Gyermekvédelem 1.</t>
  </si>
  <si>
    <t>Gyermekvédelem [köt. vál. tantárgytömb] – összesen</t>
  </si>
  <si>
    <t>BNOVOP2015</t>
  </si>
  <si>
    <t>Hagyományismeret 1.</t>
  </si>
  <si>
    <t>BNOVOP1020</t>
  </si>
  <si>
    <r>
      <t>Hagyományismeret 2.</t>
    </r>
    <r>
      <rPr>
        <strike/>
        <sz val="9"/>
        <rFont val="Arial CE"/>
        <family val="0"/>
      </rPr>
      <t xml:space="preserve"> </t>
    </r>
  </si>
  <si>
    <t>Hagyományismeret [köt. vál. tantárgytömb] – összesen</t>
  </si>
  <si>
    <t>BNOVOP2016</t>
  </si>
  <si>
    <t>Tehetséggondozás 1.</t>
  </si>
  <si>
    <t>BNOVOP1021</t>
  </si>
  <si>
    <t>Tehetséggondozás 2.</t>
  </si>
  <si>
    <t>Tehetséggondozás [köt. vál. tantárgytömb] – összesen</t>
  </si>
  <si>
    <t>BNOVOP2017</t>
  </si>
  <si>
    <t xml:space="preserve">Zeneóvodai foglalkozások vezetése 1. </t>
  </si>
  <si>
    <t>BNOVOP1022</t>
  </si>
  <si>
    <t xml:space="preserve">Zeneóvodai foglalkozások vezetése 2. </t>
  </si>
  <si>
    <t>Zeneóvodai foglalkozások vezetése [köt. vál. tantárgytömb] – összesen</t>
  </si>
  <si>
    <r>
      <t xml:space="preserve">II. Kötelezően választható modulok </t>
    </r>
    <r>
      <rPr>
        <sz val="9"/>
        <rFont val="Arial CE"/>
        <family val="0"/>
      </rPr>
      <t>– összesen</t>
    </r>
    <r>
      <rPr>
        <b/>
        <sz val="9"/>
        <rFont val="Arial CE"/>
        <family val="0"/>
      </rPr>
      <t xml:space="preserve">
    </t>
    </r>
    <r>
      <rPr>
        <sz val="9"/>
        <rFont val="Arial CE"/>
        <family val="0"/>
      </rPr>
      <t>(2 tantárgymodul választása kötelező, összesen 26 kredit)</t>
    </r>
  </si>
  <si>
    <r>
      <t>Szabadon választható tárgyak</t>
    </r>
    <r>
      <rPr>
        <sz val="9"/>
        <rFont val="Arial CE"/>
        <family val="0"/>
      </rPr>
      <t xml:space="preserve"> – összesen</t>
    </r>
  </si>
  <si>
    <t>Min. 9 kredit SZV tárgy kell!</t>
  </si>
  <si>
    <t>NMOVOANB500</t>
  </si>
  <si>
    <t>Szakdolgozat</t>
  </si>
  <si>
    <t>Óvodapedagógus szak – összesen</t>
  </si>
  <si>
    <t>BNOVOP1011</t>
  </si>
  <si>
    <t>BNOVOP1016</t>
  </si>
  <si>
    <t>BNOVOP2011</t>
  </si>
  <si>
    <t>BNOVO1016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</si>
</sst>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7"/>
      <name val="Arial"/>
      <family val="2"/>
    </font>
    <font>
      <sz val="24"/>
      <name val="Arial"/>
      <family val="2"/>
    </font>
    <font>
      <sz val="10"/>
      <color indexed="23"/>
      <name val="Arial"/>
      <family val="2"/>
    </font>
    <font>
      <sz val="13"/>
      <color indexed="23"/>
      <name val="Arial"/>
      <family val="2"/>
    </font>
    <font>
      <sz val="9"/>
      <name val="Arial CE"/>
      <family val="0"/>
    </font>
    <font>
      <sz val="9"/>
      <name val="Arial"/>
      <family val="2"/>
    </font>
    <font>
      <strike/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textRotation="90" shrinkToFit="1"/>
    </xf>
    <xf numFmtId="0" fontId="8" fillId="33" borderId="10" xfId="0" applyNumberFormat="1" applyFont="1" applyFill="1" applyBorder="1" applyAlignment="1">
      <alignment horizontal="center" vertical="center" textRotation="90" shrinkToFit="1"/>
    </xf>
    <xf numFmtId="0" fontId="8" fillId="33" borderId="11" xfId="0" applyNumberFormat="1" applyFont="1" applyFill="1" applyBorder="1" applyAlignment="1">
      <alignment horizontal="center" vertical="center" textRotation="90" shrinkToFit="1"/>
    </xf>
    <xf numFmtId="0" fontId="8" fillId="33" borderId="13" xfId="0" applyNumberFormat="1" applyFont="1" applyFill="1" applyBorder="1" applyAlignment="1">
      <alignment horizontal="center" vertical="center" textRotation="90" shrinkToFit="1"/>
    </xf>
    <xf numFmtId="0" fontId="8" fillId="33" borderId="13" xfId="0" applyFont="1" applyFill="1" applyBorder="1" applyAlignment="1">
      <alignment horizontal="center" vertical="center" textRotation="90" shrinkToFit="1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16" xfId="0" applyNumberFormat="1" applyFont="1" applyFill="1" applyBorder="1" applyAlignment="1">
      <alignment horizontal="center" shrinkToFit="1"/>
    </xf>
    <xf numFmtId="0" fontId="8" fillId="0" borderId="17" xfId="0" applyNumberFormat="1" applyFont="1" applyFill="1" applyBorder="1" applyAlignment="1">
      <alignment horizontal="center" shrinkToFit="1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9" xfId="0" applyNumberFormat="1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19" xfId="0" applyNumberFormat="1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center" shrinkToFit="1"/>
    </xf>
    <xf numFmtId="0" fontId="8" fillId="0" borderId="22" xfId="0" applyNumberFormat="1" applyFont="1" applyFill="1" applyBorder="1" applyAlignment="1">
      <alignment horizontal="center" shrinkToFit="1"/>
    </xf>
    <xf numFmtId="0" fontId="8" fillId="0" borderId="23" xfId="0" applyNumberFormat="1" applyFont="1" applyFill="1" applyBorder="1" applyAlignment="1">
      <alignment horizontal="center" shrinkToFit="1"/>
    </xf>
    <xf numFmtId="0" fontId="8" fillId="0" borderId="2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center" shrinkToFit="1"/>
    </xf>
    <xf numFmtId="0" fontId="10" fillId="0" borderId="22" xfId="0" applyNumberFormat="1" applyFont="1" applyFill="1" applyBorder="1" applyAlignment="1">
      <alignment horizontal="center" shrinkToFit="1"/>
    </xf>
    <xf numFmtId="0" fontId="10" fillId="0" borderId="23" xfId="0" applyNumberFormat="1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19" xfId="0" applyNumberFormat="1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horizontal="center" shrinkToFit="1"/>
    </xf>
    <xf numFmtId="0" fontId="8" fillId="0" borderId="20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 shrinkToFit="1"/>
    </xf>
    <xf numFmtId="0" fontId="8" fillId="0" borderId="2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shrinkToFit="1"/>
    </xf>
    <xf numFmtId="0" fontId="46" fillId="0" borderId="12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10753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7"/>
  <sheetViews>
    <sheetView tabSelected="1" zoomScale="115" zoomScaleNormal="115" zoomScalePageLayoutView="0" workbookViewId="0" topLeftCell="A1">
      <selection activeCell="C22" sqref="C22"/>
    </sheetView>
  </sheetViews>
  <sheetFormatPr defaultColWidth="9.140625" defaultRowHeight="15"/>
  <cols>
    <col min="1" max="1" width="3.8515625" style="15" customWidth="1"/>
    <col min="2" max="2" width="2.8515625" style="15" customWidth="1"/>
    <col min="3" max="3" width="2.57421875" style="15" customWidth="1"/>
    <col min="4" max="4" width="13.28125" style="26" customWidth="1"/>
    <col min="5" max="5" width="50.00390625" style="27" customWidth="1"/>
    <col min="6" max="6" width="2.421875" style="28" customWidth="1"/>
    <col min="7" max="7" width="2.7109375" style="29" customWidth="1"/>
    <col min="8" max="8" width="2.421875" style="30" customWidth="1"/>
    <col min="9" max="9" width="2.421875" style="28" customWidth="1"/>
    <col min="10" max="10" width="2.7109375" style="29" customWidth="1"/>
    <col min="11" max="11" width="2.421875" style="30" customWidth="1"/>
    <col min="12" max="12" width="2.421875" style="28" customWidth="1"/>
    <col min="13" max="13" width="2.7109375" style="29" customWidth="1"/>
    <col min="14" max="14" width="2.421875" style="30" customWidth="1"/>
    <col min="15" max="15" width="2.421875" style="28" customWidth="1"/>
    <col min="16" max="16" width="2.7109375" style="29" customWidth="1"/>
    <col min="17" max="17" width="2.421875" style="30" customWidth="1"/>
    <col min="18" max="18" width="2.421875" style="28" customWidth="1"/>
    <col min="19" max="19" width="2.7109375" style="29" customWidth="1"/>
    <col min="20" max="20" width="2.421875" style="30" customWidth="1"/>
    <col min="21" max="21" width="2.421875" style="28" customWidth="1"/>
    <col min="22" max="22" width="2.7109375" style="29" customWidth="1"/>
    <col min="23" max="23" width="2.421875" style="30" customWidth="1"/>
    <col min="24" max="24" width="2.421875" style="28" customWidth="1"/>
    <col min="25" max="25" width="2.421875" style="29" customWidth="1"/>
    <col min="26" max="26" width="2.421875" style="30" customWidth="1"/>
    <col min="27" max="27" width="4.57421875" style="28" customWidth="1"/>
    <col min="28" max="28" width="4.57421875" style="29" customWidth="1"/>
    <col min="29" max="29" width="4.57421875" style="30" customWidth="1"/>
    <col min="30" max="30" width="4.8515625" style="28" customWidth="1"/>
    <col min="31" max="31" width="3.140625" style="85" customWidth="1"/>
    <col min="32" max="32" width="14.28125" style="34" customWidth="1"/>
    <col min="33" max="33" width="51.8515625" style="34" customWidth="1"/>
    <col min="34" max="34" width="136.140625" style="27" bestFit="1" customWidth="1"/>
    <col min="35" max="16384" width="9.140625" style="4" customWidth="1"/>
  </cols>
  <sheetData>
    <row r="1" spans="1:35" ht="131.2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1"/>
      <c r="AH1" s="2"/>
      <c r="AI1" s="3"/>
    </row>
    <row r="2" spans="1:35" s="15" customFormat="1" ht="48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8" t="s">
        <v>12</v>
      </c>
      <c r="M2" s="9" t="s">
        <v>13</v>
      </c>
      <c r="N2" s="10" t="s">
        <v>14</v>
      </c>
      <c r="O2" s="8" t="s">
        <v>15</v>
      </c>
      <c r="P2" s="9" t="s">
        <v>16</v>
      </c>
      <c r="Q2" s="10" t="s">
        <v>17</v>
      </c>
      <c r="R2" s="8" t="s">
        <v>18</v>
      </c>
      <c r="S2" s="9" t="s">
        <v>19</v>
      </c>
      <c r="T2" s="10" t="s">
        <v>20</v>
      </c>
      <c r="U2" s="8" t="s">
        <v>21</v>
      </c>
      <c r="V2" s="9" t="s">
        <v>22</v>
      </c>
      <c r="W2" s="10" t="s">
        <v>23</v>
      </c>
      <c r="X2" s="11" t="s">
        <v>24</v>
      </c>
      <c r="Y2" s="11" t="s">
        <v>25</v>
      </c>
      <c r="Z2" s="11" t="s">
        <v>26</v>
      </c>
      <c r="AA2" s="8" t="s">
        <v>27</v>
      </c>
      <c r="AB2" s="9" t="s">
        <v>28</v>
      </c>
      <c r="AC2" s="10" t="s">
        <v>29</v>
      </c>
      <c r="AD2" s="11" t="s">
        <v>30</v>
      </c>
      <c r="AE2" s="12" t="s">
        <v>31</v>
      </c>
      <c r="AF2" s="13" t="s">
        <v>32</v>
      </c>
      <c r="AG2" s="13" t="s">
        <v>33</v>
      </c>
      <c r="AH2" s="7" t="s">
        <v>34</v>
      </c>
      <c r="AI2" s="14" t="s">
        <v>35</v>
      </c>
    </row>
    <row r="3" spans="1:35" ht="11.25" customHeight="1">
      <c r="A3" s="16" t="s">
        <v>36</v>
      </c>
      <c r="B3" s="17" t="s">
        <v>37</v>
      </c>
      <c r="C3" s="17">
        <v>1</v>
      </c>
      <c r="D3" s="18" t="s">
        <v>38</v>
      </c>
      <c r="E3" s="19" t="s">
        <v>39</v>
      </c>
      <c r="F3" s="20">
        <v>2</v>
      </c>
      <c r="G3" s="21">
        <v>0</v>
      </c>
      <c r="H3" s="22">
        <v>2</v>
      </c>
      <c r="I3" s="20"/>
      <c r="J3" s="21"/>
      <c r="K3" s="22"/>
      <c r="L3" s="20"/>
      <c r="M3" s="21"/>
      <c r="N3" s="22"/>
      <c r="O3" s="20"/>
      <c r="P3" s="21"/>
      <c r="Q3" s="22"/>
      <c r="R3" s="20"/>
      <c r="S3" s="21"/>
      <c r="T3" s="22"/>
      <c r="U3" s="20"/>
      <c r="V3" s="21"/>
      <c r="W3" s="22"/>
      <c r="X3" s="20">
        <f aca="true" t="shared" si="0" ref="X3:Y8">U3+R3+O3+L3+I3+F3</f>
        <v>2</v>
      </c>
      <c r="Y3" s="21">
        <f t="shared" si="0"/>
        <v>0</v>
      </c>
      <c r="Z3" s="22">
        <v>15</v>
      </c>
      <c r="AA3" s="20">
        <f>X3*Z3</f>
        <v>30</v>
      </c>
      <c r="AB3" s="21">
        <f>Y3*Z3</f>
        <v>0</v>
      </c>
      <c r="AC3" s="22">
        <f>SUM(AA3:AB3)</f>
        <v>30</v>
      </c>
      <c r="AD3" s="20">
        <f>H3+K3+N3+Q3+T3+W3</f>
        <v>2</v>
      </c>
      <c r="AE3" s="22" t="s">
        <v>40</v>
      </c>
      <c r="AF3" s="23"/>
      <c r="AG3" s="24"/>
      <c r="AH3" s="24"/>
      <c r="AI3" s="24"/>
    </row>
    <row r="4" spans="1:35" ht="11.25" customHeight="1">
      <c r="A4" s="25" t="s">
        <v>36</v>
      </c>
      <c r="B4" s="15" t="s">
        <v>41</v>
      </c>
      <c r="C4" s="15">
        <v>5</v>
      </c>
      <c r="D4" s="26" t="s">
        <v>42</v>
      </c>
      <c r="E4" s="27" t="s">
        <v>43</v>
      </c>
      <c r="R4" s="28">
        <v>2</v>
      </c>
      <c r="S4" s="29">
        <v>1</v>
      </c>
      <c r="T4" s="30">
        <v>3</v>
      </c>
      <c r="X4" s="20">
        <f t="shared" si="0"/>
        <v>2</v>
      </c>
      <c r="Y4" s="21">
        <f t="shared" si="0"/>
        <v>1</v>
      </c>
      <c r="Z4" s="30">
        <v>15</v>
      </c>
      <c r="AA4" s="20">
        <f aca="true" t="shared" si="1" ref="AA4:AA10">X4*Z4</f>
        <v>30</v>
      </c>
      <c r="AB4" s="21">
        <f aca="true" t="shared" si="2" ref="AB4:AB10">Y4*Z4</f>
        <v>15</v>
      </c>
      <c r="AC4" s="22">
        <f aca="true" t="shared" si="3" ref="AC4:AC10">SUM(AA4:AB4)</f>
        <v>45</v>
      </c>
      <c r="AD4" s="20">
        <f aca="true" t="shared" si="4" ref="AD4:AD28">H4+K4+N4+Q4+T4+W4</f>
        <v>3</v>
      </c>
      <c r="AE4" s="30" t="s">
        <v>44</v>
      </c>
      <c r="AF4" s="4"/>
      <c r="AG4" s="31"/>
      <c r="AH4" s="31"/>
      <c r="AI4" s="31"/>
    </row>
    <row r="5" spans="1:35" ht="11.25" customHeight="1">
      <c r="A5" s="25" t="s">
        <v>36</v>
      </c>
      <c r="B5" s="15" t="s">
        <v>45</v>
      </c>
      <c r="C5" s="15">
        <v>3</v>
      </c>
      <c r="D5" s="32" t="s">
        <v>46</v>
      </c>
      <c r="E5" s="33" t="s">
        <v>47</v>
      </c>
      <c r="L5" s="28">
        <v>2</v>
      </c>
      <c r="M5" s="29">
        <v>0</v>
      </c>
      <c r="N5" s="30">
        <v>2</v>
      </c>
      <c r="X5" s="20">
        <f t="shared" si="0"/>
        <v>2</v>
      </c>
      <c r="Y5" s="21">
        <f t="shared" si="0"/>
        <v>0</v>
      </c>
      <c r="Z5" s="30">
        <v>15</v>
      </c>
      <c r="AA5" s="20">
        <f t="shared" si="1"/>
        <v>30</v>
      </c>
      <c r="AB5" s="21">
        <f t="shared" si="2"/>
        <v>0</v>
      </c>
      <c r="AC5" s="22">
        <f t="shared" si="3"/>
        <v>30</v>
      </c>
      <c r="AD5" s="20">
        <f t="shared" si="4"/>
        <v>2</v>
      </c>
      <c r="AE5" s="30" t="s">
        <v>40</v>
      </c>
      <c r="AG5" s="35"/>
      <c r="AH5" s="35"/>
      <c r="AI5" s="35"/>
    </row>
    <row r="6" spans="1:35" ht="11.25" customHeight="1">
      <c r="A6" s="25" t="s">
        <v>36</v>
      </c>
      <c r="B6" s="15" t="s">
        <v>37</v>
      </c>
      <c r="C6" s="15">
        <v>1</v>
      </c>
      <c r="D6" s="26" t="s">
        <v>48</v>
      </c>
      <c r="E6" s="27" t="s">
        <v>49</v>
      </c>
      <c r="F6" s="28">
        <v>2</v>
      </c>
      <c r="G6" s="29">
        <v>0</v>
      </c>
      <c r="H6" s="30">
        <v>2</v>
      </c>
      <c r="X6" s="20">
        <f t="shared" si="0"/>
        <v>2</v>
      </c>
      <c r="Y6" s="21">
        <f t="shared" si="0"/>
        <v>0</v>
      </c>
      <c r="Z6" s="30">
        <v>15</v>
      </c>
      <c r="AA6" s="20">
        <f t="shared" si="1"/>
        <v>30</v>
      </c>
      <c r="AB6" s="21">
        <f t="shared" si="2"/>
        <v>0</v>
      </c>
      <c r="AC6" s="22">
        <f t="shared" si="3"/>
        <v>30</v>
      </c>
      <c r="AD6" s="20">
        <f t="shared" si="4"/>
        <v>2</v>
      </c>
      <c r="AE6" s="30" t="s">
        <v>40</v>
      </c>
      <c r="AF6" s="4"/>
      <c r="AG6" s="31"/>
      <c r="AH6" s="31"/>
      <c r="AI6" s="31"/>
    </row>
    <row r="7" spans="1:35" ht="11.25" customHeight="1">
      <c r="A7" s="25" t="s">
        <v>36</v>
      </c>
      <c r="B7" s="15" t="s">
        <v>41</v>
      </c>
      <c r="C7" s="15">
        <v>6</v>
      </c>
      <c r="D7" s="26" t="s">
        <v>50</v>
      </c>
      <c r="E7" s="27" t="s">
        <v>51</v>
      </c>
      <c r="U7" s="36">
        <v>2</v>
      </c>
      <c r="V7" s="37">
        <v>0</v>
      </c>
      <c r="W7" s="38">
        <v>2</v>
      </c>
      <c r="X7" s="20">
        <f t="shared" si="0"/>
        <v>2</v>
      </c>
      <c r="Y7" s="21">
        <f t="shared" si="0"/>
        <v>0</v>
      </c>
      <c r="Z7" s="30">
        <v>15</v>
      </c>
      <c r="AA7" s="20">
        <f t="shared" si="1"/>
        <v>30</v>
      </c>
      <c r="AB7" s="21">
        <f t="shared" si="2"/>
        <v>0</v>
      </c>
      <c r="AC7" s="22">
        <f t="shared" si="3"/>
        <v>30</v>
      </c>
      <c r="AD7" s="20">
        <f t="shared" si="4"/>
        <v>2</v>
      </c>
      <c r="AE7" s="30" t="s">
        <v>40</v>
      </c>
      <c r="AF7" s="4"/>
      <c r="AG7" s="31"/>
      <c r="AH7" s="31"/>
      <c r="AI7" s="31"/>
    </row>
    <row r="8" spans="1:35" ht="11.25" customHeight="1">
      <c r="A8" s="39" t="s">
        <v>36</v>
      </c>
      <c r="B8" s="40" t="s">
        <v>41</v>
      </c>
      <c r="C8" s="40">
        <v>6</v>
      </c>
      <c r="D8" s="26" t="s">
        <v>52</v>
      </c>
      <c r="E8" s="41" t="s">
        <v>53</v>
      </c>
      <c r="F8" s="42"/>
      <c r="G8" s="43"/>
      <c r="H8" s="44"/>
      <c r="I8" s="42"/>
      <c r="J8" s="43"/>
      <c r="K8" s="44"/>
      <c r="L8" s="42"/>
      <c r="M8" s="43"/>
      <c r="N8" s="44"/>
      <c r="O8" s="42"/>
      <c r="P8" s="43"/>
      <c r="Q8" s="44"/>
      <c r="R8" s="42"/>
      <c r="S8" s="43"/>
      <c r="T8" s="44"/>
      <c r="U8" s="42">
        <v>2</v>
      </c>
      <c r="V8" s="43">
        <v>0</v>
      </c>
      <c r="W8" s="44">
        <v>2</v>
      </c>
      <c r="X8" s="20">
        <f t="shared" si="0"/>
        <v>2</v>
      </c>
      <c r="Y8" s="21">
        <f t="shared" si="0"/>
        <v>0</v>
      </c>
      <c r="Z8" s="44">
        <v>15</v>
      </c>
      <c r="AA8" s="20">
        <f t="shared" si="1"/>
        <v>30</v>
      </c>
      <c r="AB8" s="21">
        <f t="shared" si="2"/>
        <v>0</v>
      </c>
      <c r="AC8" s="22">
        <f t="shared" si="3"/>
        <v>30</v>
      </c>
      <c r="AD8" s="20">
        <f t="shared" si="4"/>
        <v>2</v>
      </c>
      <c r="AE8" s="44" t="s">
        <v>40</v>
      </c>
      <c r="AF8" s="45"/>
      <c r="AG8" s="31"/>
      <c r="AH8" s="31"/>
      <c r="AI8" s="31"/>
    </row>
    <row r="9" spans="1:35" ht="11.25" customHeight="1">
      <c r="A9" s="46" t="s">
        <v>36</v>
      </c>
      <c r="B9" s="47"/>
      <c r="C9" s="47"/>
      <c r="D9" s="48"/>
      <c r="E9" s="49" t="s">
        <v>54</v>
      </c>
      <c r="F9" s="50">
        <f>SUM(F3:F8)</f>
        <v>4</v>
      </c>
      <c r="G9" s="50">
        <f aca="true" t="shared" si="5" ref="G9:U9">SUM(G3:G8)</f>
        <v>0</v>
      </c>
      <c r="H9" s="50">
        <f t="shared" si="5"/>
        <v>4</v>
      </c>
      <c r="I9" s="50">
        <f t="shared" si="5"/>
        <v>0</v>
      </c>
      <c r="J9" s="50">
        <f t="shared" si="5"/>
        <v>0</v>
      </c>
      <c r="K9" s="50">
        <f t="shared" si="5"/>
        <v>0</v>
      </c>
      <c r="L9" s="50">
        <f t="shared" si="5"/>
        <v>2</v>
      </c>
      <c r="M9" s="50">
        <f t="shared" si="5"/>
        <v>0</v>
      </c>
      <c r="N9" s="50">
        <f t="shared" si="5"/>
        <v>2</v>
      </c>
      <c r="O9" s="50">
        <f t="shared" si="5"/>
        <v>0</v>
      </c>
      <c r="P9" s="50">
        <f t="shared" si="5"/>
        <v>0</v>
      </c>
      <c r="Q9" s="50">
        <f t="shared" si="5"/>
        <v>0</v>
      </c>
      <c r="R9" s="50">
        <f t="shared" si="5"/>
        <v>2</v>
      </c>
      <c r="S9" s="50">
        <f t="shared" si="5"/>
        <v>1</v>
      </c>
      <c r="T9" s="50">
        <f t="shared" si="5"/>
        <v>3</v>
      </c>
      <c r="U9" s="50">
        <f t="shared" si="5"/>
        <v>4</v>
      </c>
      <c r="V9" s="50">
        <f>SUM(V3:V8)</f>
        <v>0</v>
      </c>
      <c r="W9" s="50">
        <f>SUM(W3:W8)</f>
        <v>4</v>
      </c>
      <c r="X9" s="50">
        <f>SUM(X3:X8)</f>
        <v>12</v>
      </c>
      <c r="Y9" s="50">
        <f>SUM(Y3:Y8)</f>
        <v>1</v>
      </c>
      <c r="Z9" s="51" t="s">
        <v>55</v>
      </c>
      <c r="AA9" s="50">
        <f>SUM(AA3:AA8)</f>
        <v>180</v>
      </c>
      <c r="AB9" s="52">
        <f>SUM(AB3:AB8)</f>
        <v>15</v>
      </c>
      <c r="AC9" s="53">
        <f>SUM(AC3:AC8)</f>
        <v>195</v>
      </c>
      <c r="AD9" s="54">
        <f>SUM(AD3:AD8)</f>
        <v>13</v>
      </c>
      <c r="AE9" s="51">
        <v>0</v>
      </c>
      <c r="AF9" s="55"/>
      <c r="AG9" s="35"/>
      <c r="AH9" s="35"/>
      <c r="AI9" s="35"/>
    </row>
    <row r="10" spans="1:35" ht="11.25" customHeight="1">
      <c r="A10" s="25" t="s">
        <v>36</v>
      </c>
      <c r="B10" s="15" t="s">
        <v>37</v>
      </c>
      <c r="C10" s="15">
        <v>1</v>
      </c>
      <c r="D10" s="18" t="s">
        <v>56</v>
      </c>
      <c r="E10" s="19" t="s">
        <v>57</v>
      </c>
      <c r="F10" s="28">
        <v>1</v>
      </c>
      <c r="G10" s="29">
        <v>1</v>
      </c>
      <c r="H10" s="30">
        <v>2</v>
      </c>
      <c r="X10" s="28">
        <f aca="true" t="shared" si="6" ref="X10:Y14">U10+R10+O10+L10+I10+F10</f>
        <v>1</v>
      </c>
      <c r="Y10" s="29">
        <f t="shared" si="6"/>
        <v>1</v>
      </c>
      <c r="Z10" s="30">
        <v>15</v>
      </c>
      <c r="AA10" s="28">
        <f t="shared" si="1"/>
        <v>15</v>
      </c>
      <c r="AB10" s="29">
        <f t="shared" si="2"/>
        <v>15</v>
      </c>
      <c r="AC10" s="30">
        <f t="shared" si="3"/>
        <v>30</v>
      </c>
      <c r="AD10" s="28">
        <f t="shared" si="4"/>
        <v>2</v>
      </c>
      <c r="AE10" s="30" t="s">
        <v>40</v>
      </c>
      <c r="AF10" s="4"/>
      <c r="AG10" s="31"/>
      <c r="AH10" s="31"/>
      <c r="AI10" s="31"/>
    </row>
    <row r="11" spans="1:35" ht="11.25" customHeight="1">
      <c r="A11" s="25" t="s">
        <v>36</v>
      </c>
      <c r="B11" s="15" t="s">
        <v>37</v>
      </c>
      <c r="C11" s="15">
        <v>2</v>
      </c>
      <c r="D11" s="26" t="s">
        <v>58</v>
      </c>
      <c r="E11" s="27" t="s">
        <v>59</v>
      </c>
      <c r="I11" s="28">
        <v>2</v>
      </c>
      <c r="J11" s="29">
        <v>1</v>
      </c>
      <c r="K11" s="30">
        <v>3</v>
      </c>
      <c r="X11" s="28">
        <f t="shared" si="6"/>
        <v>2</v>
      </c>
      <c r="Y11" s="29">
        <f t="shared" si="6"/>
        <v>1</v>
      </c>
      <c r="Z11" s="30">
        <v>15</v>
      </c>
      <c r="AA11" s="28">
        <f>X11*Z11</f>
        <v>30</v>
      </c>
      <c r="AB11" s="29">
        <f>Y11*Z11</f>
        <v>15</v>
      </c>
      <c r="AC11" s="30">
        <f>SUM(AA11:AB11)</f>
        <v>45</v>
      </c>
      <c r="AD11" s="28">
        <f t="shared" si="4"/>
        <v>3</v>
      </c>
      <c r="AE11" s="30" t="s">
        <v>40</v>
      </c>
      <c r="AF11" s="4"/>
      <c r="AG11" s="31" t="s">
        <v>56</v>
      </c>
      <c r="AH11" s="31" t="s">
        <v>57</v>
      </c>
      <c r="AI11" s="31"/>
    </row>
    <row r="12" spans="1:35" ht="11.25" customHeight="1">
      <c r="A12" s="25" t="s">
        <v>36</v>
      </c>
      <c r="B12" s="15" t="s">
        <v>45</v>
      </c>
      <c r="C12" s="15">
        <v>3</v>
      </c>
      <c r="D12" s="26" t="s">
        <v>60</v>
      </c>
      <c r="E12" s="27" t="s">
        <v>61</v>
      </c>
      <c r="L12" s="28">
        <v>2</v>
      </c>
      <c r="M12" s="29">
        <v>1</v>
      </c>
      <c r="N12" s="30">
        <v>3</v>
      </c>
      <c r="X12" s="28">
        <f t="shared" si="6"/>
        <v>2</v>
      </c>
      <c r="Y12" s="29">
        <f t="shared" si="6"/>
        <v>1</v>
      </c>
      <c r="Z12" s="30">
        <v>15</v>
      </c>
      <c r="AA12" s="28">
        <f>X12*Z12</f>
        <v>30</v>
      </c>
      <c r="AB12" s="29">
        <f>Y12*Z12</f>
        <v>15</v>
      </c>
      <c r="AC12" s="30">
        <f>SUM(AA12:AB12)</f>
        <v>45</v>
      </c>
      <c r="AD12" s="28">
        <f t="shared" si="4"/>
        <v>3</v>
      </c>
      <c r="AE12" s="30" t="s">
        <v>40</v>
      </c>
      <c r="AF12" s="4"/>
      <c r="AG12" s="31" t="s">
        <v>56</v>
      </c>
      <c r="AH12" s="31" t="s">
        <v>57</v>
      </c>
      <c r="AI12" s="31"/>
    </row>
    <row r="13" spans="1:35" ht="11.25" customHeight="1">
      <c r="A13" s="25" t="s">
        <v>36</v>
      </c>
      <c r="B13" s="15" t="s">
        <v>45</v>
      </c>
      <c r="C13" s="15">
        <v>4</v>
      </c>
      <c r="D13" s="26" t="s">
        <v>62</v>
      </c>
      <c r="E13" s="27" t="s">
        <v>63</v>
      </c>
      <c r="O13" s="28">
        <v>0</v>
      </c>
      <c r="P13" s="29">
        <v>2</v>
      </c>
      <c r="Q13" s="30">
        <v>2</v>
      </c>
      <c r="X13" s="28">
        <f t="shared" si="6"/>
        <v>0</v>
      </c>
      <c r="Y13" s="29">
        <f t="shared" si="6"/>
        <v>2</v>
      </c>
      <c r="Z13" s="30">
        <v>15</v>
      </c>
      <c r="AA13" s="28">
        <f>X13*Z13</f>
        <v>0</v>
      </c>
      <c r="AB13" s="29">
        <f>Y13*Z13</f>
        <v>30</v>
      </c>
      <c r="AC13" s="30">
        <f>SUM(AA13:AB13)</f>
        <v>30</v>
      </c>
      <c r="AD13" s="28">
        <f t="shared" si="4"/>
        <v>2</v>
      </c>
      <c r="AE13" s="30" t="s">
        <v>44</v>
      </c>
      <c r="AF13" s="4"/>
      <c r="AG13" s="31" t="s">
        <v>58</v>
      </c>
      <c r="AH13" s="31" t="s">
        <v>59</v>
      </c>
      <c r="AI13" s="31"/>
    </row>
    <row r="14" spans="1:35" ht="11.25" customHeight="1">
      <c r="A14" s="25" t="s">
        <v>36</v>
      </c>
      <c r="B14" s="15" t="s">
        <v>41</v>
      </c>
      <c r="C14" s="15">
        <v>6</v>
      </c>
      <c r="D14" s="26" t="s">
        <v>64</v>
      </c>
      <c r="E14" s="27" t="s">
        <v>65</v>
      </c>
      <c r="U14" s="28">
        <v>0</v>
      </c>
      <c r="V14" s="29">
        <v>2</v>
      </c>
      <c r="W14" s="30">
        <v>2</v>
      </c>
      <c r="X14" s="28">
        <f t="shared" si="6"/>
        <v>0</v>
      </c>
      <c r="Y14" s="29">
        <f t="shared" si="6"/>
        <v>2</v>
      </c>
      <c r="Z14" s="30">
        <v>15</v>
      </c>
      <c r="AA14" s="28">
        <f>X14*Z14</f>
        <v>0</v>
      </c>
      <c r="AB14" s="29">
        <f>Y14*Z14</f>
        <v>30</v>
      </c>
      <c r="AC14" s="30">
        <f>SUM(AA14:AB14)</f>
        <v>30</v>
      </c>
      <c r="AD14" s="28">
        <f t="shared" si="4"/>
        <v>2</v>
      </c>
      <c r="AE14" s="30" t="s">
        <v>44</v>
      </c>
      <c r="AF14" s="4"/>
      <c r="AG14" s="31"/>
      <c r="AH14" s="31"/>
      <c r="AI14" s="31"/>
    </row>
    <row r="15" spans="1:35" ht="11.25" customHeight="1">
      <c r="A15" s="46" t="s">
        <v>36</v>
      </c>
      <c r="B15" s="47"/>
      <c r="C15" s="47"/>
      <c r="D15" s="48"/>
      <c r="E15" s="49" t="s">
        <v>66</v>
      </c>
      <c r="F15" s="50">
        <f>SUM(F10:F14)</f>
        <v>1</v>
      </c>
      <c r="G15" s="50">
        <f aca="true" t="shared" si="7" ref="G15:W15">SUM(G10:G14)</f>
        <v>1</v>
      </c>
      <c r="H15" s="50">
        <f t="shared" si="7"/>
        <v>2</v>
      </c>
      <c r="I15" s="50">
        <f t="shared" si="7"/>
        <v>2</v>
      </c>
      <c r="J15" s="50">
        <f t="shared" si="7"/>
        <v>1</v>
      </c>
      <c r="K15" s="50">
        <f t="shared" si="7"/>
        <v>3</v>
      </c>
      <c r="L15" s="50">
        <f t="shared" si="7"/>
        <v>2</v>
      </c>
      <c r="M15" s="50">
        <f t="shared" si="7"/>
        <v>1</v>
      </c>
      <c r="N15" s="50">
        <f t="shared" si="7"/>
        <v>3</v>
      </c>
      <c r="O15" s="50">
        <f t="shared" si="7"/>
        <v>0</v>
      </c>
      <c r="P15" s="50">
        <f t="shared" si="7"/>
        <v>2</v>
      </c>
      <c r="Q15" s="50">
        <f t="shared" si="7"/>
        <v>2</v>
      </c>
      <c r="R15" s="50">
        <f t="shared" si="7"/>
        <v>0</v>
      </c>
      <c r="S15" s="50">
        <f t="shared" si="7"/>
        <v>0</v>
      </c>
      <c r="T15" s="50">
        <f t="shared" si="7"/>
        <v>0</v>
      </c>
      <c r="U15" s="50">
        <f t="shared" si="7"/>
        <v>0</v>
      </c>
      <c r="V15" s="50">
        <f t="shared" si="7"/>
        <v>2</v>
      </c>
      <c r="W15" s="50">
        <f t="shared" si="7"/>
        <v>2</v>
      </c>
      <c r="X15" s="50">
        <f>SUM(X10:X14)</f>
        <v>5</v>
      </c>
      <c r="Y15" s="50">
        <f>SUM(Y10:Y14)</f>
        <v>7</v>
      </c>
      <c r="Z15" s="51" t="s">
        <v>55</v>
      </c>
      <c r="AA15" s="50">
        <f>SUM(AA10:AA14)</f>
        <v>75</v>
      </c>
      <c r="AB15" s="52">
        <f>SUM(AB10:AB14)</f>
        <v>105</v>
      </c>
      <c r="AC15" s="53">
        <f>SUM(AC10:AC14)</f>
        <v>180</v>
      </c>
      <c r="AD15" s="54">
        <f>SUM(AD10:AD14)</f>
        <v>12</v>
      </c>
      <c r="AE15" s="51"/>
      <c r="AF15" s="55"/>
      <c r="AG15" s="35" t="s">
        <v>67</v>
      </c>
      <c r="AH15" s="35" t="s">
        <v>68</v>
      </c>
      <c r="AI15" s="35"/>
    </row>
    <row r="16" spans="1:35" ht="11.25" customHeight="1">
      <c r="A16" s="16" t="s">
        <v>36</v>
      </c>
      <c r="B16" s="17" t="s">
        <v>37</v>
      </c>
      <c r="C16" s="17">
        <v>1</v>
      </c>
      <c r="D16" s="18" t="s">
        <v>69</v>
      </c>
      <c r="E16" s="19" t="s">
        <v>70</v>
      </c>
      <c r="F16" s="20">
        <v>1</v>
      </c>
      <c r="G16" s="21">
        <v>1</v>
      </c>
      <c r="H16" s="22">
        <v>2</v>
      </c>
      <c r="I16" s="20"/>
      <c r="J16" s="21"/>
      <c r="K16" s="22"/>
      <c r="L16" s="20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>
        <f>U16+R16+O16+L16+I16+F16</f>
        <v>1</v>
      </c>
      <c r="Y16" s="21">
        <f>V16+S16+P16+M16+J16+G16</f>
        <v>1</v>
      </c>
      <c r="Z16" s="22">
        <v>15</v>
      </c>
      <c r="AA16" s="20">
        <f>X16*Z16</f>
        <v>15</v>
      </c>
      <c r="AB16" s="21">
        <f>Y16*Z16</f>
        <v>15</v>
      </c>
      <c r="AC16" s="22">
        <f>SUM(AA16:AB16)</f>
        <v>30</v>
      </c>
      <c r="AD16" s="20">
        <f t="shared" si="4"/>
        <v>2</v>
      </c>
      <c r="AE16" s="22" t="s">
        <v>40</v>
      </c>
      <c r="AF16" s="23"/>
      <c r="AG16" s="31"/>
      <c r="AH16" s="31"/>
      <c r="AI16" s="31"/>
    </row>
    <row r="17" spans="1:35" ht="11.25" customHeight="1">
      <c r="A17" s="25" t="s">
        <v>36</v>
      </c>
      <c r="B17" s="15" t="s">
        <v>37</v>
      </c>
      <c r="C17" s="15">
        <v>1</v>
      </c>
      <c r="D17" s="26" t="s">
        <v>71</v>
      </c>
      <c r="E17" s="27" t="s">
        <v>72</v>
      </c>
      <c r="F17" s="28">
        <v>0</v>
      </c>
      <c r="G17" s="29">
        <v>2</v>
      </c>
      <c r="H17" s="30">
        <v>2</v>
      </c>
      <c r="X17" s="20">
        <f aca="true" t="shared" si="8" ref="X17:Y22">U17+R17+O17+L17+I17+F17</f>
        <v>0</v>
      </c>
      <c r="Y17" s="21">
        <f t="shared" si="8"/>
        <v>2</v>
      </c>
      <c r="Z17" s="30">
        <v>15</v>
      </c>
      <c r="AA17" s="20">
        <f aca="true" t="shared" si="9" ref="AA17:AA22">X17*Z17</f>
        <v>0</v>
      </c>
      <c r="AB17" s="21">
        <f aca="true" t="shared" si="10" ref="AB17:AB22">Y17*Z17</f>
        <v>30</v>
      </c>
      <c r="AC17" s="22">
        <f aca="true" t="shared" si="11" ref="AC17:AC22">SUM(AA17:AB17)</f>
        <v>30</v>
      </c>
      <c r="AD17" s="20">
        <f t="shared" si="4"/>
        <v>2</v>
      </c>
      <c r="AE17" s="30" t="s">
        <v>44</v>
      </c>
      <c r="AF17" s="4"/>
      <c r="AG17" s="31"/>
      <c r="AH17" s="31"/>
      <c r="AI17" s="31"/>
    </row>
    <row r="18" spans="1:35" ht="11.25" customHeight="1">
      <c r="A18" s="25" t="s">
        <v>36</v>
      </c>
      <c r="B18" s="15" t="s">
        <v>37</v>
      </c>
      <c r="C18" s="15">
        <v>2</v>
      </c>
      <c r="D18" s="26" t="s">
        <v>73</v>
      </c>
      <c r="E18" s="27" t="s">
        <v>74</v>
      </c>
      <c r="I18" s="28">
        <v>2</v>
      </c>
      <c r="J18" s="29">
        <v>0</v>
      </c>
      <c r="K18" s="30">
        <v>2</v>
      </c>
      <c r="X18" s="20">
        <f t="shared" si="8"/>
        <v>2</v>
      </c>
      <c r="Y18" s="21">
        <f t="shared" si="8"/>
        <v>0</v>
      </c>
      <c r="Z18" s="30">
        <v>15</v>
      </c>
      <c r="AA18" s="20">
        <f t="shared" si="9"/>
        <v>30</v>
      </c>
      <c r="AB18" s="21">
        <f t="shared" si="10"/>
        <v>0</v>
      </c>
      <c r="AC18" s="22">
        <f t="shared" si="11"/>
        <v>30</v>
      </c>
      <c r="AD18" s="20">
        <f t="shared" si="4"/>
        <v>2</v>
      </c>
      <c r="AE18" s="30" t="s">
        <v>40</v>
      </c>
      <c r="AF18" s="4"/>
      <c r="AG18" s="31" t="s">
        <v>71</v>
      </c>
      <c r="AH18" s="31" t="s">
        <v>72</v>
      </c>
      <c r="AI18" s="31"/>
    </row>
    <row r="19" spans="1:35" ht="11.25" customHeight="1">
      <c r="A19" s="25" t="s">
        <v>36</v>
      </c>
      <c r="B19" s="15" t="s">
        <v>37</v>
      </c>
      <c r="C19" s="15">
        <v>2</v>
      </c>
      <c r="D19" s="26" t="s">
        <v>75</v>
      </c>
      <c r="E19" s="27" t="s">
        <v>76</v>
      </c>
      <c r="I19" s="28">
        <v>1</v>
      </c>
      <c r="J19" s="29">
        <v>1</v>
      </c>
      <c r="K19" s="30">
        <v>2</v>
      </c>
      <c r="X19" s="20">
        <f t="shared" si="8"/>
        <v>1</v>
      </c>
      <c r="Y19" s="21">
        <f t="shared" si="8"/>
        <v>1</v>
      </c>
      <c r="Z19" s="30">
        <v>15</v>
      </c>
      <c r="AA19" s="20">
        <f t="shared" si="9"/>
        <v>15</v>
      </c>
      <c r="AB19" s="21">
        <f t="shared" si="10"/>
        <v>15</v>
      </c>
      <c r="AC19" s="22">
        <f t="shared" si="11"/>
        <v>30</v>
      </c>
      <c r="AD19" s="20">
        <f t="shared" si="4"/>
        <v>2</v>
      </c>
      <c r="AE19" s="30" t="s">
        <v>40</v>
      </c>
      <c r="AF19" s="4"/>
      <c r="AG19" s="31" t="s">
        <v>71</v>
      </c>
      <c r="AH19" s="31" t="s">
        <v>72</v>
      </c>
      <c r="AI19" s="31"/>
    </row>
    <row r="20" spans="1:35" ht="11.25" customHeight="1">
      <c r="A20" s="25" t="s">
        <v>36</v>
      </c>
      <c r="B20" s="15" t="s">
        <v>41</v>
      </c>
      <c r="C20" s="15">
        <v>5</v>
      </c>
      <c r="D20" s="26" t="s">
        <v>77</v>
      </c>
      <c r="E20" s="27" t="s">
        <v>78</v>
      </c>
      <c r="R20" s="28">
        <v>2</v>
      </c>
      <c r="S20" s="29">
        <v>0</v>
      </c>
      <c r="T20" s="30">
        <v>2</v>
      </c>
      <c r="X20" s="20">
        <f t="shared" si="8"/>
        <v>2</v>
      </c>
      <c r="Y20" s="21">
        <f t="shared" si="8"/>
        <v>0</v>
      </c>
      <c r="Z20" s="30">
        <v>15</v>
      </c>
      <c r="AA20" s="20">
        <f t="shared" si="9"/>
        <v>30</v>
      </c>
      <c r="AB20" s="21">
        <f t="shared" si="10"/>
        <v>0</v>
      </c>
      <c r="AC20" s="22">
        <f t="shared" si="11"/>
        <v>30</v>
      </c>
      <c r="AD20" s="20">
        <f t="shared" si="4"/>
        <v>2</v>
      </c>
      <c r="AE20" s="30" t="s">
        <v>40</v>
      </c>
      <c r="AF20" s="4"/>
      <c r="AG20" s="31" t="s">
        <v>71</v>
      </c>
      <c r="AH20" s="31" t="s">
        <v>72</v>
      </c>
      <c r="AI20" s="31"/>
    </row>
    <row r="21" spans="1:35" ht="11.25" customHeight="1">
      <c r="A21" s="25" t="s">
        <v>36</v>
      </c>
      <c r="B21" s="15" t="s">
        <v>45</v>
      </c>
      <c r="C21" s="15">
        <v>3</v>
      </c>
      <c r="D21" s="26" t="s">
        <v>79</v>
      </c>
      <c r="E21" s="27" t="s">
        <v>80</v>
      </c>
      <c r="L21" s="28">
        <v>0</v>
      </c>
      <c r="M21" s="29">
        <v>2</v>
      </c>
      <c r="N21" s="30">
        <v>2</v>
      </c>
      <c r="X21" s="20">
        <f t="shared" si="8"/>
        <v>0</v>
      </c>
      <c r="Y21" s="21">
        <f t="shared" si="8"/>
        <v>2</v>
      </c>
      <c r="Z21" s="30">
        <v>15</v>
      </c>
      <c r="AA21" s="20">
        <f t="shared" si="9"/>
        <v>0</v>
      </c>
      <c r="AB21" s="21">
        <f t="shared" si="10"/>
        <v>30</v>
      </c>
      <c r="AC21" s="22">
        <f t="shared" si="11"/>
        <v>30</v>
      </c>
      <c r="AD21" s="20">
        <f t="shared" si="4"/>
        <v>2</v>
      </c>
      <c r="AE21" s="30" t="s">
        <v>44</v>
      </c>
      <c r="AF21" s="4"/>
      <c r="AG21" s="31" t="s">
        <v>71</v>
      </c>
      <c r="AH21" s="31" t="s">
        <v>72</v>
      </c>
      <c r="AI21" s="31"/>
    </row>
    <row r="22" spans="1:35" ht="11.25" customHeight="1">
      <c r="A22" s="25" t="s">
        <v>36</v>
      </c>
      <c r="B22" s="15" t="s">
        <v>41</v>
      </c>
      <c r="C22" s="15">
        <v>6</v>
      </c>
      <c r="D22" s="26" t="s">
        <v>81</v>
      </c>
      <c r="E22" s="27" t="s">
        <v>82</v>
      </c>
      <c r="U22" s="28">
        <v>1</v>
      </c>
      <c r="V22" s="29">
        <v>1</v>
      </c>
      <c r="W22" s="30">
        <v>2</v>
      </c>
      <c r="X22" s="20">
        <f t="shared" si="8"/>
        <v>1</v>
      </c>
      <c r="Y22" s="21">
        <f t="shared" si="8"/>
        <v>1</v>
      </c>
      <c r="Z22" s="30">
        <v>15</v>
      </c>
      <c r="AA22" s="20">
        <f t="shared" si="9"/>
        <v>15</v>
      </c>
      <c r="AB22" s="21">
        <f t="shared" si="10"/>
        <v>15</v>
      </c>
      <c r="AC22" s="22">
        <f t="shared" si="11"/>
        <v>30</v>
      </c>
      <c r="AD22" s="20">
        <f t="shared" si="4"/>
        <v>2</v>
      </c>
      <c r="AE22" s="30" t="s">
        <v>40</v>
      </c>
      <c r="AF22" s="4"/>
      <c r="AG22" s="31" t="s">
        <v>71</v>
      </c>
      <c r="AH22" s="31" t="s">
        <v>72</v>
      </c>
      <c r="AI22" s="31"/>
    </row>
    <row r="23" spans="1:35" ht="11.25" customHeight="1">
      <c r="A23" s="46" t="s">
        <v>36</v>
      </c>
      <c r="B23" s="47"/>
      <c r="C23" s="47"/>
      <c r="D23" s="48"/>
      <c r="E23" s="56" t="s">
        <v>83</v>
      </c>
      <c r="F23" s="50">
        <f>SUM(F16:F22)</f>
        <v>1</v>
      </c>
      <c r="G23" s="50">
        <f aca="true" t="shared" si="12" ref="G23:W23">SUM(G16:G22)</f>
        <v>3</v>
      </c>
      <c r="H23" s="50">
        <f t="shared" si="12"/>
        <v>4</v>
      </c>
      <c r="I23" s="50">
        <f t="shared" si="12"/>
        <v>3</v>
      </c>
      <c r="J23" s="50">
        <f t="shared" si="12"/>
        <v>1</v>
      </c>
      <c r="K23" s="50">
        <f t="shared" si="12"/>
        <v>4</v>
      </c>
      <c r="L23" s="50">
        <f t="shared" si="12"/>
        <v>0</v>
      </c>
      <c r="M23" s="50">
        <f t="shared" si="12"/>
        <v>2</v>
      </c>
      <c r="N23" s="50">
        <f t="shared" si="12"/>
        <v>2</v>
      </c>
      <c r="O23" s="50">
        <f t="shared" si="12"/>
        <v>0</v>
      </c>
      <c r="P23" s="50">
        <f t="shared" si="12"/>
        <v>0</v>
      </c>
      <c r="Q23" s="50">
        <f t="shared" si="12"/>
        <v>0</v>
      </c>
      <c r="R23" s="50">
        <f t="shared" si="12"/>
        <v>2</v>
      </c>
      <c r="S23" s="50">
        <f t="shared" si="12"/>
        <v>0</v>
      </c>
      <c r="T23" s="50">
        <f t="shared" si="12"/>
        <v>2</v>
      </c>
      <c r="U23" s="50">
        <f t="shared" si="12"/>
        <v>1</v>
      </c>
      <c r="V23" s="50">
        <f t="shared" si="12"/>
        <v>1</v>
      </c>
      <c r="W23" s="50">
        <f t="shared" si="12"/>
        <v>2</v>
      </c>
      <c r="X23" s="50">
        <f>SUM(X16:X22)</f>
        <v>7</v>
      </c>
      <c r="Y23" s="50">
        <f>SUM(Y16:Y22)</f>
        <v>7</v>
      </c>
      <c r="Z23" s="51" t="s">
        <v>55</v>
      </c>
      <c r="AA23" s="50">
        <f>SUM(AA16:AA22)</f>
        <v>105</v>
      </c>
      <c r="AB23" s="52">
        <f>SUM(AB16:AB22)</f>
        <v>105</v>
      </c>
      <c r="AC23" s="53">
        <f>SUM(AC16:AC22)</f>
        <v>210</v>
      </c>
      <c r="AD23" s="54">
        <f>SUM(AD16:AD22)</f>
        <v>14</v>
      </c>
      <c r="AE23" s="51"/>
      <c r="AF23" s="55"/>
      <c r="AG23" s="35"/>
      <c r="AH23" s="35"/>
      <c r="AI23" s="35"/>
    </row>
    <row r="24" spans="1:35" ht="11.25" customHeight="1">
      <c r="A24" s="16" t="s">
        <v>36</v>
      </c>
      <c r="B24" s="17" t="s">
        <v>37</v>
      </c>
      <c r="C24" s="17">
        <v>1</v>
      </c>
      <c r="D24" s="26" t="s">
        <v>84</v>
      </c>
      <c r="E24" s="57" t="s">
        <v>85</v>
      </c>
      <c r="F24" s="21">
        <v>0</v>
      </c>
      <c r="G24" s="21">
        <v>2</v>
      </c>
      <c r="H24" s="22">
        <v>2</v>
      </c>
      <c r="I24" s="20"/>
      <c r="J24" s="21"/>
      <c r="K24" s="22"/>
      <c r="L24" s="20"/>
      <c r="M24" s="21"/>
      <c r="N24" s="22"/>
      <c r="O24" s="20"/>
      <c r="P24" s="21"/>
      <c r="Q24" s="22"/>
      <c r="R24" s="20"/>
      <c r="S24" s="21"/>
      <c r="T24" s="22"/>
      <c r="U24" s="20"/>
      <c r="V24" s="21"/>
      <c r="W24" s="22"/>
      <c r="X24" s="20">
        <f>U24+R24+O24+L24+I24+F24</f>
        <v>0</v>
      </c>
      <c r="Y24" s="21">
        <f>V24+S24+P24+M24+J24+G24</f>
        <v>2</v>
      </c>
      <c r="Z24" s="22">
        <v>15</v>
      </c>
      <c r="AA24" s="20">
        <f>X24*Z24</f>
        <v>0</v>
      </c>
      <c r="AB24" s="21">
        <f>Y24*Z24</f>
        <v>30</v>
      </c>
      <c r="AC24" s="22">
        <f>SUM(AA24:AB24)</f>
        <v>30</v>
      </c>
      <c r="AD24" s="20">
        <f t="shared" si="4"/>
        <v>2</v>
      </c>
      <c r="AE24" s="22" t="s">
        <v>44</v>
      </c>
      <c r="AF24" s="23"/>
      <c r="AG24" s="31"/>
      <c r="AH24" s="31"/>
      <c r="AI24" s="31"/>
    </row>
    <row r="25" spans="1:35" ht="11.25" customHeight="1">
      <c r="A25" s="39" t="s">
        <v>36</v>
      </c>
      <c r="B25" s="40" t="s">
        <v>37</v>
      </c>
      <c r="C25" s="40">
        <v>2</v>
      </c>
      <c r="D25" s="26" t="s">
        <v>86</v>
      </c>
      <c r="E25" s="58" t="s">
        <v>87</v>
      </c>
      <c r="F25" s="43"/>
      <c r="G25" s="43"/>
      <c r="H25" s="44"/>
      <c r="I25" s="42">
        <v>0</v>
      </c>
      <c r="J25" s="43">
        <v>2</v>
      </c>
      <c r="K25" s="44">
        <v>2</v>
      </c>
      <c r="L25" s="59"/>
      <c r="M25" s="60"/>
      <c r="N25" s="61"/>
      <c r="O25" s="42"/>
      <c r="P25" s="43"/>
      <c r="Q25" s="44"/>
      <c r="R25" s="42"/>
      <c r="S25" s="43"/>
      <c r="T25" s="44"/>
      <c r="U25" s="42"/>
      <c r="V25" s="43"/>
      <c r="W25" s="44"/>
      <c r="X25" s="20">
        <f>U25+R25+O25+L25+I25+F25</f>
        <v>0</v>
      </c>
      <c r="Y25" s="21">
        <f>V25+S25+P25+M25+J25+G25</f>
        <v>2</v>
      </c>
      <c r="Z25" s="44">
        <v>15</v>
      </c>
      <c r="AA25" s="20">
        <f>X25*Z25</f>
        <v>0</v>
      </c>
      <c r="AB25" s="21">
        <f>Y25*Z25</f>
        <v>30</v>
      </c>
      <c r="AC25" s="22">
        <f>SUM(AA25:AB25)</f>
        <v>30</v>
      </c>
      <c r="AD25" s="20">
        <f t="shared" si="4"/>
        <v>2</v>
      </c>
      <c r="AE25" s="44" t="s">
        <v>44</v>
      </c>
      <c r="AF25" s="45"/>
      <c r="AG25" s="31"/>
      <c r="AH25" s="31"/>
      <c r="AI25" s="31"/>
    </row>
    <row r="26" spans="1:35" ht="11.25" customHeight="1">
      <c r="A26" s="46" t="s">
        <v>36</v>
      </c>
      <c r="B26" s="47"/>
      <c r="C26" s="47"/>
      <c r="D26" s="48"/>
      <c r="E26" s="62" t="s">
        <v>88</v>
      </c>
      <c r="F26" s="50">
        <f>SUM(F24:F25)</f>
        <v>0</v>
      </c>
      <c r="G26" s="50">
        <f aca="true" t="shared" si="13" ref="G26:W26">SUM(G24:G25)</f>
        <v>2</v>
      </c>
      <c r="H26" s="50">
        <f t="shared" si="13"/>
        <v>2</v>
      </c>
      <c r="I26" s="50">
        <f t="shared" si="13"/>
        <v>0</v>
      </c>
      <c r="J26" s="50">
        <f t="shared" si="13"/>
        <v>2</v>
      </c>
      <c r="K26" s="50">
        <f t="shared" si="13"/>
        <v>2</v>
      </c>
      <c r="L26" s="50">
        <f t="shared" si="13"/>
        <v>0</v>
      </c>
      <c r="M26" s="50">
        <f t="shared" si="13"/>
        <v>0</v>
      </c>
      <c r="N26" s="50">
        <f t="shared" si="13"/>
        <v>0</v>
      </c>
      <c r="O26" s="50">
        <f t="shared" si="13"/>
        <v>0</v>
      </c>
      <c r="P26" s="50">
        <f t="shared" si="13"/>
        <v>0</v>
      </c>
      <c r="Q26" s="50">
        <f t="shared" si="13"/>
        <v>0</v>
      </c>
      <c r="R26" s="50">
        <f t="shared" si="13"/>
        <v>0</v>
      </c>
      <c r="S26" s="50">
        <f t="shared" si="13"/>
        <v>0</v>
      </c>
      <c r="T26" s="50">
        <f t="shared" si="13"/>
        <v>0</v>
      </c>
      <c r="U26" s="50">
        <f t="shared" si="13"/>
        <v>0</v>
      </c>
      <c r="V26" s="50">
        <f t="shared" si="13"/>
        <v>0</v>
      </c>
      <c r="W26" s="50">
        <f t="shared" si="13"/>
        <v>0</v>
      </c>
      <c r="X26" s="50">
        <f>SUM(X24:X25)</f>
        <v>0</v>
      </c>
      <c r="Y26" s="50">
        <f>SUM(Y24:Y25)</f>
        <v>4</v>
      </c>
      <c r="Z26" s="51" t="s">
        <v>55</v>
      </c>
      <c r="AA26" s="50">
        <f>SUM(AA24:AA25)</f>
        <v>0</v>
      </c>
      <c r="AB26" s="52">
        <f>SUM(AB24:AB25)</f>
        <v>60</v>
      </c>
      <c r="AC26" s="53">
        <f>SUM(AC24:AC25)</f>
        <v>60</v>
      </c>
      <c r="AD26" s="54">
        <f>SUM(AD24:AD25)</f>
        <v>4</v>
      </c>
      <c r="AE26" s="51"/>
      <c r="AF26" s="55"/>
      <c r="AG26" s="35"/>
      <c r="AH26" s="35"/>
      <c r="AI26" s="35"/>
    </row>
    <row r="27" spans="1:35" ht="11.25" customHeight="1">
      <c r="A27" s="16" t="s">
        <v>36</v>
      </c>
      <c r="B27" s="17" t="s">
        <v>37</v>
      </c>
      <c r="C27" s="17">
        <v>1</v>
      </c>
      <c r="D27" s="26" t="s">
        <v>89</v>
      </c>
      <c r="E27" s="56" t="s">
        <v>90</v>
      </c>
      <c r="F27" s="20">
        <v>0</v>
      </c>
      <c r="G27" s="21">
        <v>4</v>
      </c>
      <c r="H27" s="22">
        <v>7</v>
      </c>
      <c r="I27" s="20"/>
      <c r="J27" s="21"/>
      <c r="K27" s="22"/>
      <c r="L27" s="20"/>
      <c r="M27" s="21"/>
      <c r="N27" s="22"/>
      <c r="O27" s="20"/>
      <c r="P27" s="21"/>
      <c r="Q27" s="22"/>
      <c r="R27" s="20"/>
      <c r="S27" s="21"/>
      <c r="T27" s="22"/>
      <c r="U27" s="20"/>
      <c r="V27" s="21"/>
      <c r="W27" s="22"/>
      <c r="X27" s="20">
        <f>U27+R27+O27+L27+I27+F27</f>
        <v>0</v>
      </c>
      <c r="Y27" s="21">
        <f>V27+S27+P27+M27+J27+G27</f>
        <v>4</v>
      </c>
      <c r="Z27" s="22">
        <v>15</v>
      </c>
      <c r="AA27" s="20">
        <f>X27*Z27</f>
        <v>0</v>
      </c>
      <c r="AB27" s="21">
        <f>Y27*Z27</f>
        <v>60</v>
      </c>
      <c r="AC27" s="22">
        <f>SUM(AA27:AB27)</f>
        <v>60</v>
      </c>
      <c r="AD27" s="20">
        <f t="shared" si="4"/>
        <v>7</v>
      </c>
      <c r="AE27" s="22" t="s">
        <v>44</v>
      </c>
      <c r="AF27" s="90" t="s">
        <v>91</v>
      </c>
      <c r="AG27" s="35"/>
      <c r="AH27" s="35"/>
      <c r="AI27" s="35"/>
    </row>
    <row r="28" spans="1:35" ht="11.25" customHeight="1">
      <c r="A28" s="25" t="s">
        <v>36</v>
      </c>
      <c r="B28" s="15" t="s">
        <v>37</v>
      </c>
      <c r="C28" s="15">
        <v>2</v>
      </c>
      <c r="D28" s="26" t="s">
        <v>92</v>
      </c>
      <c r="E28" s="33" t="s">
        <v>93</v>
      </c>
      <c r="I28" s="28">
        <v>0</v>
      </c>
      <c r="J28" s="29">
        <v>4</v>
      </c>
      <c r="K28" s="30">
        <v>6</v>
      </c>
      <c r="X28" s="28">
        <f>U28+R28+O28+L28+I28+F28</f>
        <v>0</v>
      </c>
      <c r="Y28" s="29">
        <f>V28+S28+P28+M28+J28+G28</f>
        <v>4</v>
      </c>
      <c r="Z28" s="30">
        <v>15</v>
      </c>
      <c r="AA28" s="28">
        <f>X28*Z28</f>
        <v>0</v>
      </c>
      <c r="AB28" s="29">
        <f>Y28*Z28</f>
        <v>60</v>
      </c>
      <c r="AC28" s="30">
        <f>SUM(AA28:AB28)</f>
        <v>60</v>
      </c>
      <c r="AD28" s="28">
        <f t="shared" si="4"/>
        <v>6</v>
      </c>
      <c r="AE28" s="30" t="s">
        <v>44</v>
      </c>
      <c r="AF28" s="91"/>
      <c r="AG28" s="35" t="s">
        <v>89</v>
      </c>
      <c r="AH28" s="35" t="s">
        <v>90</v>
      </c>
      <c r="AI28" s="35"/>
    </row>
    <row r="29" spans="1:35" ht="11.25" customHeight="1">
      <c r="A29" s="46" t="s">
        <v>36</v>
      </c>
      <c r="B29" s="47"/>
      <c r="C29" s="47"/>
      <c r="D29" s="48"/>
      <c r="E29" s="49" t="s">
        <v>94</v>
      </c>
      <c r="F29" s="50">
        <f>SUM(F27:F28)</f>
        <v>0</v>
      </c>
      <c r="G29" s="50">
        <f aca="true" t="shared" si="14" ref="G29:W29">SUM(G27:G28)</f>
        <v>4</v>
      </c>
      <c r="H29" s="50">
        <f t="shared" si="14"/>
        <v>7</v>
      </c>
      <c r="I29" s="50">
        <f t="shared" si="14"/>
        <v>0</v>
      </c>
      <c r="J29" s="50">
        <f t="shared" si="14"/>
        <v>4</v>
      </c>
      <c r="K29" s="50">
        <f t="shared" si="14"/>
        <v>6</v>
      </c>
      <c r="L29" s="50">
        <f t="shared" si="14"/>
        <v>0</v>
      </c>
      <c r="M29" s="50">
        <f t="shared" si="14"/>
        <v>0</v>
      </c>
      <c r="N29" s="50">
        <f t="shared" si="14"/>
        <v>0</v>
      </c>
      <c r="O29" s="50">
        <f t="shared" si="14"/>
        <v>0</v>
      </c>
      <c r="P29" s="50">
        <f t="shared" si="14"/>
        <v>0</v>
      </c>
      <c r="Q29" s="50">
        <f t="shared" si="14"/>
        <v>0</v>
      </c>
      <c r="R29" s="50">
        <f t="shared" si="14"/>
        <v>0</v>
      </c>
      <c r="S29" s="50">
        <f t="shared" si="14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54">
        <v>0</v>
      </c>
      <c r="Y29" s="63">
        <v>8</v>
      </c>
      <c r="Z29" s="51" t="s">
        <v>55</v>
      </c>
      <c r="AA29" s="50">
        <v>0</v>
      </c>
      <c r="AB29" s="52">
        <v>120</v>
      </c>
      <c r="AC29" s="53">
        <v>120</v>
      </c>
      <c r="AD29" s="54">
        <f>SUM(AD27:AD28)</f>
        <v>13</v>
      </c>
      <c r="AE29" s="51"/>
      <c r="AF29" s="55"/>
      <c r="AG29" s="35"/>
      <c r="AH29" s="35"/>
      <c r="AI29" s="35"/>
    </row>
    <row r="30" spans="1:35" ht="11.25" customHeight="1">
      <c r="A30" s="46" t="s">
        <v>36</v>
      </c>
      <c r="B30" s="47"/>
      <c r="C30" s="47"/>
      <c r="D30" s="48"/>
      <c r="E30" s="64" t="s">
        <v>95</v>
      </c>
      <c r="F30" s="50">
        <f>F29+F26+F23+F15+F9</f>
        <v>6</v>
      </c>
      <c r="G30" s="50">
        <f aca="true" t="shared" si="15" ref="G30:W30">G29+G26+G23+G15+G9</f>
        <v>10</v>
      </c>
      <c r="H30" s="50">
        <f t="shared" si="15"/>
        <v>19</v>
      </c>
      <c r="I30" s="50">
        <f t="shared" si="15"/>
        <v>5</v>
      </c>
      <c r="J30" s="50">
        <f t="shared" si="15"/>
        <v>8</v>
      </c>
      <c r="K30" s="50">
        <f t="shared" si="15"/>
        <v>15</v>
      </c>
      <c r="L30" s="50">
        <f t="shared" si="15"/>
        <v>4</v>
      </c>
      <c r="M30" s="50">
        <f t="shared" si="15"/>
        <v>3</v>
      </c>
      <c r="N30" s="50">
        <f t="shared" si="15"/>
        <v>7</v>
      </c>
      <c r="O30" s="50">
        <f t="shared" si="15"/>
        <v>0</v>
      </c>
      <c r="P30" s="50">
        <f t="shared" si="15"/>
        <v>2</v>
      </c>
      <c r="Q30" s="50">
        <f t="shared" si="15"/>
        <v>2</v>
      </c>
      <c r="R30" s="50">
        <f t="shared" si="15"/>
        <v>4</v>
      </c>
      <c r="S30" s="50">
        <f t="shared" si="15"/>
        <v>1</v>
      </c>
      <c r="T30" s="50">
        <f t="shared" si="15"/>
        <v>5</v>
      </c>
      <c r="U30" s="50">
        <f t="shared" si="15"/>
        <v>5</v>
      </c>
      <c r="V30" s="50">
        <f t="shared" si="15"/>
        <v>3</v>
      </c>
      <c r="W30" s="50">
        <f t="shared" si="15"/>
        <v>8</v>
      </c>
      <c r="X30" s="50">
        <f>X29+X26+X23+X15+X9</f>
        <v>24</v>
      </c>
      <c r="Y30" s="50">
        <f>Y29+Y26+Y23+Y15+Y9</f>
        <v>27</v>
      </c>
      <c r="Z30" s="51" t="s">
        <v>55</v>
      </c>
      <c r="AA30" s="50">
        <f>AA29+AA26+AA23+AA15+AA9</f>
        <v>360</v>
      </c>
      <c r="AB30" s="52">
        <f>AB29+AB26+AB23+AB15+AB9</f>
        <v>405</v>
      </c>
      <c r="AC30" s="53">
        <f>AC29+AC26+AC23+AC15+AC9</f>
        <v>765</v>
      </c>
      <c r="AD30" s="53">
        <f>AD29+AD26+AD23+AD15+AD9</f>
        <v>56</v>
      </c>
      <c r="AE30" s="51"/>
      <c r="AF30" s="55"/>
      <c r="AG30" s="65"/>
      <c r="AH30" s="65"/>
      <c r="AI30" s="65"/>
    </row>
    <row r="31" spans="1:35" ht="11.25" customHeight="1">
      <c r="A31" s="25" t="s">
        <v>36</v>
      </c>
      <c r="B31" s="15" t="s">
        <v>37</v>
      </c>
      <c r="C31" s="15">
        <v>1</v>
      </c>
      <c r="D31" s="26" t="s">
        <v>96</v>
      </c>
      <c r="E31" s="27" t="s">
        <v>97</v>
      </c>
      <c r="F31" s="28">
        <v>2</v>
      </c>
      <c r="G31" s="29">
        <v>2</v>
      </c>
      <c r="H31" s="30">
        <v>4</v>
      </c>
      <c r="X31" s="28">
        <f aca="true" t="shared" si="16" ref="X31:Y33">U31+R31+O31+L31+I31+F31</f>
        <v>2</v>
      </c>
      <c r="Y31" s="29">
        <f t="shared" si="16"/>
        <v>2</v>
      </c>
      <c r="Z31" s="30">
        <v>15</v>
      </c>
      <c r="AA31" s="28">
        <f>X31*Z31</f>
        <v>30</v>
      </c>
      <c r="AB31" s="29">
        <f>Y31*Z31</f>
        <v>30</v>
      </c>
      <c r="AC31" s="30">
        <f>SUM(AA31:AB31)</f>
        <v>60</v>
      </c>
      <c r="AD31" s="28">
        <f aca="true" t="shared" si="17" ref="AD31:AD43">H31+K31+N31+Q31+T31+W31</f>
        <v>4</v>
      </c>
      <c r="AE31" s="30" t="s">
        <v>44</v>
      </c>
      <c r="AF31" s="4"/>
      <c r="AG31" s="31"/>
      <c r="AH31" s="31"/>
      <c r="AI31" s="31"/>
    </row>
    <row r="32" spans="1:35" ht="11.25" customHeight="1">
      <c r="A32" s="25" t="s">
        <v>36</v>
      </c>
      <c r="B32" s="15" t="s">
        <v>37</v>
      </c>
      <c r="C32" s="15">
        <v>2</v>
      </c>
      <c r="D32" s="26" t="s">
        <v>98</v>
      </c>
      <c r="E32" s="27" t="s">
        <v>99</v>
      </c>
      <c r="I32" s="28">
        <v>2</v>
      </c>
      <c r="J32" s="29">
        <v>2</v>
      </c>
      <c r="K32" s="30">
        <v>4</v>
      </c>
      <c r="X32" s="28">
        <f t="shared" si="16"/>
        <v>2</v>
      </c>
      <c r="Y32" s="29">
        <f t="shared" si="16"/>
        <v>2</v>
      </c>
      <c r="Z32" s="30">
        <v>15</v>
      </c>
      <c r="AA32" s="28">
        <f>X32*Z32</f>
        <v>30</v>
      </c>
      <c r="AB32" s="29">
        <f>Y32*Z32</f>
        <v>30</v>
      </c>
      <c r="AC32" s="30">
        <f>SUM(AA32:AB32)</f>
        <v>60</v>
      </c>
      <c r="AD32" s="28">
        <f t="shared" si="17"/>
        <v>4</v>
      </c>
      <c r="AE32" s="30" t="s">
        <v>40</v>
      </c>
      <c r="AF32" s="4"/>
      <c r="AG32" s="31" t="s">
        <v>96</v>
      </c>
      <c r="AH32" s="31" t="s">
        <v>97</v>
      </c>
      <c r="AI32" s="31"/>
    </row>
    <row r="33" spans="1:35" ht="11.25" customHeight="1">
      <c r="A33" s="25" t="s">
        <v>36</v>
      </c>
      <c r="B33" s="15" t="s">
        <v>45</v>
      </c>
      <c r="C33" s="15">
        <v>3</v>
      </c>
      <c r="D33" s="26" t="s">
        <v>100</v>
      </c>
      <c r="E33" s="27" t="s">
        <v>101</v>
      </c>
      <c r="L33" s="28">
        <v>0</v>
      </c>
      <c r="M33" s="29">
        <v>3</v>
      </c>
      <c r="N33" s="30">
        <v>3</v>
      </c>
      <c r="X33" s="28">
        <f t="shared" si="16"/>
        <v>0</v>
      </c>
      <c r="Y33" s="29">
        <f t="shared" si="16"/>
        <v>3</v>
      </c>
      <c r="Z33" s="30">
        <v>15</v>
      </c>
      <c r="AA33" s="28">
        <f>X33*Z33</f>
        <v>0</v>
      </c>
      <c r="AB33" s="29">
        <f>Y33*Z33</f>
        <v>45</v>
      </c>
      <c r="AC33" s="30">
        <f>SUM(AA33:AB33)</f>
        <v>45</v>
      </c>
      <c r="AD33" s="28">
        <f t="shared" si="17"/>
        <v>3</v>
      </c>
      <c r="AE33" s="30" t="s">
        <v>44</v>
      </c>
      <c r="AF33" s="4"/>
      <c r="AG33" s="31"/>
      <c r="AH33" s="31"/>
      <c r="AI33" s="31"/>
    </row>
    <row r="34" spans="1:35" ht="11.25" customHeight="1">
      <c r="A34" s="46" t="s">
        <v>36</v>
      </c>
      <c r="B34" s="47"/>
      <c r="C34" s="47"/>
      <c r="D34" s="48"/>
      <c r="E34" s="49" t="s">
        <v>102</v>
      </c>
      <c r="F34" s="50">
        <f>SUM(F31:F33)</f>
        <v>2</v>
      </c>
      <c r="G34" s="50">
        <f aca="true" t="shared" si="18" ref="G34:W34">SUM(G31:G33)</f>
        <v>2</v>
      </c>
      <c r="H34" s="50">
        <f t="shared" si="18"/>
        <v>4</v>
      </c>
      <c r="I34" s="50">
        <f t="shared" si="18"/>
        <v>2</v>
      </c>
      <c r="J34" s="50">
        <f t="shared" si="18"/>
        <v>2</v>
      </c>
      <c r="K34" s="50">
        <f t="shared" si="18"/>
        <v>4</v>
      </c>
      <c r="L34" s="50">
        <f t="shared" si="18"/>
        <v>0</v>
      </c>
      <c r="M34" s="50">
        <f t="shared" si="18"/>
        <v>3</v>
      </c>
      <c r="N34" s="50">
        <f t="shared" si="18"/>
        <v>3</v>
      </c>
      <c r="O34" s="50">
        <f t="shared" si="18"/>
        <v>0</v>
      </c>
      <c r="P34" s="50">
        <f t="shared" si="18"/>
        <v>0</v>
      </c>
      <c r="Q34" s="50">
        <f t="shared" si="18"/>
        <v>0</v>
      </c>
      <c r="R34" s="50">
        <f t="shared" si="18"/>
        <v>0</v>
      </c>
      <c r="S34" s="50">
        <f t="shared" si="18"/>
        <v>0</v>
      </c>
      <c r="T34" s="50">
        <f t="shared" si="18"/>
        <v>0</v>
      </c>
      <c r="U34" s="50">
        <f t="shared" si="18"/>
        <v>0</v>
      </c>
      <c r="V34" s="50">
        <f t="shared" si="18"/>
        <v>0</v>
      </c>
      <c r="W34" s="50">
        <f t="shared" si="18"/>
        <v>0</v>
      </c>
      <c r="X34" s="50">
        <f>SUM(X31:X33)</f>
        <v>4</v>
      </c>
      <c r="Y34" s="50">
        <f>SUM(Y31:Y33)</f>
        <v>7</v>
      </c>
      <c r="Z34" s="51" t="s">
        <v>55</v>
      </c>
      <c r="AA34" s="50">
        <f>SUM(AA31:AA33)</f>
        <v>60</v>
      </c>
      <c r="AB34" s="52">
        <f>SUM(AB31:AB33)</f>
        <v>105</v>
      </c>
      <c r="AC34" s="53">
        <f>SUM(AC31:AC33)</f>
        <v>165</v>
      </c>
      <c r="AD34" s="53">
        <f>SUM(AD31:AD33)</f>
        <v>11</v>
      </c>
      <c r="AE34" s="51"/>
      <c r="AF34" s="55"/>
      <c r="AG34" s="35"/>
      <c r="AH34" s="35"/>
      <c r="AI34" s="35"/>
    </row>
    <row r="35" spans="1:35" ht="11.25" customHeight="1">
      <c r="A35" s="25" t="s">
        <v>36</v>
      </c>
      <c r="B35" s="15" t="s">
        <v>45</v>
      </c>
      <c r="C35" s="15">
        <v>3</v>
      </c>
      <c r="D35" s="26" t="s">
        <v>103</v>
      </c>
      <c r="E35" s="27" t="s">
        <v>104</v>
      </c>
      <c r="L35" s="28">
        <v>1</v>
      </c>
      <c r="M35" s="29">
        <v>1</v>
      </c>
      <c r="N35" s="30">
        <v>2</v>
      </c>
      <c r="X35" s="28">
        <f>U35+R35+O35+L35+I35+F35</f>
        <v>1</v>
      </c>
      <c r="Y35" s="29">
        <f>V35+S35+P35+M35+J35+G35</f>
        <v>1</v>
      </c>
      <c r="Z35" s="30">
        <v>15</v>
      </c>
      <c r="AA35" s="28">
        <f>X35*Z35</f>
        <v>15</v>
      </c>
      <c r="AB35" s="29">
        <f>Y35*Z35</f>
        <v>15</v>
      </c>
      <c r="AC35" s="30">
        <f>SUM(AA35:AB35)</f>
        <v>30</v>
      </c>
      <c r="AD35" s="28">
        <f t="shared" si="17"/>
        <v>2</v>
      </c>
      <c r="AE35" s="30" t="s">
        <v>44</v>
      </c>
      <c r="AF35" s="23"/>
      <c r="AG35" s="31"/>
      <c r="AH35" s="31"/>
      <c r="AI35" s="31"/>
    </row>
    <row r="36" spans="1:35" ht="11.25" customHeight="1">
      <c r="A36" s="39" t="s">
        <v>36</v>
      </c>
      <c r="B36" s="40" t="s">
        <v>45</v>
      </c>
      <c r="C36" s="40">
        <v>4</v>
      </c>
      <c r="D36" s="26" t="s">
        <v>105</v>
      </c>
      <c r="E36" s="41" t="s">
        <v>106</v>
      </c>
      <c r="F36" s="42"/>
      <c r="G36" s="43"/>
      <c r="H36" s="44"/>
      <c r="I36" s="42"/>
      <c r="J36" s="43"/>
      <c r="K36" s="44"/>
      <c r="L36" s="42"/>
      <c r="M36" s="43"/>
      <c r="N36" s="44"/>
      <c r="O36" s="42">
        <v>1</v>
      </c>
      <c r="P36" s="43">
        <v>1</v>
      </c>
      <c r="Q36" s="44">
        <v>2</v>
      </c>
      <c r="R36" s="42"/>
      <c r="S36" s="43"/>
      <c r="T36" s="44"/>
      <c r="U36" s="42"/>
      <c r="V36" s="43"/>
      <c r="W36" s="44"/>
      <c r="X36" s="42">
        <f>U36+R36+O36+L36+I36+F36</f>
        <v>1</v>
      </c>
      <c r="Y36" s="43">
        <f>V36+S36+P36+M36+J36+G36</f>
        <v>1</v>
      </c>
      <c r="Z36" s="44">
        <v>15</v>
      </c>
      <c r="AA36" s="42">
        <f>X36*Z36</f>
        <v>15</v>
      </c>
      <c r="AB36" s="43">
        <f>Y36*Z36</f>
        <v>15</v>
      </c>
      <c r="AC36" s="44">
        <f>SUM(AA36:AB36)</f>
        <v>30</v>
      </c>
      <c r="AD36" s="42">
        <f t="shared" si="17"/>
        <v>2</v>
      </c>
      <c r="AE36" s="44" t="s">
        <v>40</v>
      </c>
      <c r="AF36" s="45"/>
      <c r="AG36" s="31" t="s">
        <v>103</v>
      </c>
      <c r="AH36" s="31" t="s">
        <v>104</v>
      </c>
      <c r="AI36" s="31"/>
    </row>
    <row r="37" spans="1:35" ht="11.25" customHeight="1">
      <c r="A37" s="46" t="s">
        <v>36</v>
      </c>
      <c r="B37" s="47"/>
      <c r="C37" s="47"/>
      <c r="D37" s="48"/>
      <c r="E37" s="49" t="s">
        <v>107</v>
      </c>
      <c r="F37" s="50">
        <f>SUM(F35:F36)</f>
        <v>0</v>
      </c>
      <c r="G37" s="50">
        <f aca="true" t="shared" si="19" ref="G37:W37">SUM(G35:G36)</f>
        <v>0</v>
      </c>
      <c r="H37" s="50">
        <f t="shared" si="19"/>
        <v>0</v>
      </c>
      <c r="I37" s="50">
        <f t="shared" si="19"/>
        <v>0</v>
      </c>
      <c r="J37" s="50">
        <f t="shared" si="19"/>
        <v>0</v>
      </c>
      <c r="K37" s="50">
        <f t="shared" si="19"/>
        <v>0</v>
      </c>
      <c r="L37" s="50">
        <f t="shared" si="19"/>
        <v>1</v>
      </c>
      <c r="M37" s="50">
        <f t="shared" si="19"/>
        <v>1</v>
      </c>
      <c r="N37" s="50">
        <f t="shared" si="19"/>
        <v>2</v>
      </c>
      <c r="O37" s="50">
        <f t="shared" si="19"/>
        <v>1</v>
      </c>
      <c r="P37" s="50">
        <f t="shared" si="19"/>
        <v>1</v>
      </c>
      <c r="Q37" s="50">
        <f t="shared" si="19"/>
        <v>2</v>
      </c>
      <c r="R37" s="50">
        <f t="shared" si="19"/>
        <v>0</v>
      </c>
      <c r="S37" s="50">
        <f t="shared" si="19"/>
        <v>0</v>
      </c>
      <c r="T37" s="50">
        <f t="shared" si="19"/>
        <v>0</v>
      </c>
      <c r="U37" s="50">
        <f t="shared" si="19"/>
        <v>0</v>
      </c>
      <c r="V37" s="50">
        <f t="shared" si="19"/>
        <v>0</v>
      </c>
      <c r="W37" s="50">
        <f t="shared" si="19"/>
        <v>0</v>
      </c>
      <c r="X37" s="50">
        <f>SUM(X35:X36)</f>
        <v>2</v>
      </c>
      <c r="Y37" s="50">
        <f>SUM(Y35:Y36)</f>
        <v>2</v>
      </c>
      <c r="Z37" s="51" t="s">
        <v>55</v>
      </c>
      <c r="AA37" s="50">
        <f>SUM(AA35:AA36)</f>
        <v>30</v>
      </c>
      <c r="AB37" s="52">
        <f>SUM(AB35:AB36)</f>
        <v>30</v>
      </c>
      <c r="AC37" s="53">
        <f>SUM(AC35:AC36)</f>
        <v>60</v>
      </c>
      <c r="AD37" s="53">
        <f>SUM(AD35:AD36)</f>
        <v>4</v>
      </c>
      <c r="AE37" s="51"/>
      <c r="AF37" s="55"/>
      <c r="AG37" s="35"/>
      <c r="AH37" s="35"/>
      <c r="AI37" s="35"/>
    </row>
    <row r="38" spans="1:35" ht="11.25" customHeight="1">
      <c r="A38" s="25" t="s">
        <v>36</v>
      </c>
      <c r="B38" s="15" t="s">
        <v>37</v>
      </c>
      <c r="C38" s="15">
        <v>2</v>
      </c>
      <c r="D38" s="26" t="s">
        <v>108</v>
      </c>
      <c r="E38" s="27" t="s">
        <v>109</v>
      </c>
      <c r="I38" s="28">
        <v>0</v>
      </c>
      <c r="J38" s="29">
        <v>4</v>
      </c>
      <c r="K38" s="30">
        <v>4</v>
      </c>
      <c r="X38" s="28">
        <f>U38+R38+O38+L38+I38+F38</f>
        <v>0</v>
      </c>
      <c r="Y38" s="29">
        <f>V38+S38+P38+M38+J38+G38</f>
        <v>4</v>
      </c>
      <c r="Z38" s="30">
        <v>15</v>
      </c>
      <c r="AA38" s="28">
        <f>X38*Z38</f>
        <v>0</v>
      </c>
      <c r="AB38" s="29">
        <f>Y38*Z38</f>
        <v>60</v>
      </c>
      <c r="AC38" s="30">
        <f>SUM(AA38:AB38)</f>
        <v>60</v>
      </c>
      <c r="AD38" s="28">
        <f t="shared" si="17"/>
        <v>4</v>
      </c>
      <c r="AE38" s="30" t="s">
        <v>44</v>
      </c>
      <c r="AF38" s="4"/>
      <c r="AG38" s="31"/>
      <c r="AH38" s="31"/>
      <c r="AI38" s="31"/>
    </row>
    <row r="39" spans="1:35" ht="11.25" customHeight="1">
      <c r="A39" s="25" t="s">
        <v>36</v>
      </c>
      <c r="B39" s="15" t="s">
        <v>45</v>
      </c>
      <c r="C39" s="15">
        <v>3</v>
      </c>
      <c r="D39" s="26" t="s">
        <v>110</v>
      </c>
      <c r="E39" s="27" t="s">
        <v>111</v>
      </c>
      <c r="L39" s="28">
        <v>1</v>
      </c>
      <c r="M39" s="29">
        <v>1</v>
      </c>
      <c r="N39" s="30">
        <v>2</v>
      </c>
      <c r="X39" s="28">
        <f>U39+R39+O39+L39+I39+F39</f>
        <v>1</v>
      </c>
      <c r="Y39" s="29">
        <f>V39+S39+P39+M39+J39+G39</f>
        <v>1</v>
      </c>
      <c r="Z39" s="30">
        <v>15</v>
      </c>
      <c r="AA39" s="28">
        <f>X39*Z39</f>
        <v>15</v>
      </c>
      <c r="AB39" s="29">
        <f>Y39*Z39</f>
        <v>15</v>
      </c>
      <c r="AC39" s="30">
        <f>SUM(AA39:AB39)</f>
        <v>30</v>
      </c>
      <c r="AD39" s="28">
        <f t="shared" si="17"/>
        <v>2</v>
      </c>
      <c r="AE39" s="30" t="s">
        <v>40</v>
      </c>
      <c r="AF39" s="4"/>
      <c r="AG39" s="31"/>
      <c r="AH39" s="31"/>
      <c r="AI39" s="31"/>
    </row>
    <row r="40" spans="1:35" ht="11.25" customHeight="1">
      <c r="A40" s="46" t="s">
        <v>36</v>
      </c>
      <c r="B40" s="47"/>
      <c r="C40" s="47"/>
      <c r="D40" s="66"/>
      <c r="E40" s="49" t="s">
        <v>112</v>
      </c>
      <c r="F40" s="54">
        <f>SUM(F38:F39)</f>
        <v>0</v>
      </c>
      <c r="G40" s="54">
        <f aca="true" t="shared" si="20" ref="G40:W40">SUM(G38:G39)</f>
        <v>0</v>
      </c>
      <c r="H40" s="54">
        <f t="shared" si="20"/>
        <v>0</v>
      </c>
      <c r="I40" s="54">
        <f t="shared" si="20"/>
        <v>0</v>
      </c>
      <c r="J40" s="54">
        <f t="shared" si="20"/>
        <v>4</v>
      </c>
      <c r="K40" s="54">
        <f t="shared" si="20"/>
        <v>4</v>
      </c>
      <c r="L40" s="54">
        <f t="shared" si="20"/>
        <v>1</v>
      </c>
      <c r="M40" s="54">
        <f t="shared" si="20"/>
        <v>1</v>
      </c>
      <c r="N40" s="54">
        <f t="shared" si="20"/>
        <v>2</v>
      </c>
      <c r="O40" s="54">
        <f t="shared" si="20"/>
        <v>0</v>
      </c>
      <c r="P40" s="54">
        <f t="shared" si="20"/>
        <v>0</v>
      </c>
      <c r="Q40" s="54">
        <f t="shared" si="20"/>
        <v>0</v>
      </c>
      <c r="R40" s="54">
        <f t="shared" si="20"/>
        <v>0</v>
      </c>
      <c r="S40" s="54">
        <f t="shared" si="20"/>
        <v>0</v>
      </c>
      <c r="T40" s="54">
        <f t="shared" si="20"/>
        <v>0</v>
      </c>
      <c r="U40" s="54">
        <f t="shared" si="20"/>
        <v>0</v>
      </c>
      <c r="V40" s="54">
        <f t="shared" si="20"/>
        <v>0</v>
      </c>
      <c r="W40" s="54">
        <f t="shared" si="20"/>
        <v>0</v>
      </c>
      <c r="X40" s="54">
        <f>SUM(X38:X39)</f>
        <v>1</v>
      </c>
      <c r="Y40" s="54">
        <f>SUM(Y38:Y39)</f>
        <v>5</v>
      </c>
      <c r="Z40" s="51" t="s">
        <v>55</v>
      </c>
      <c r="AA40" s="50">
        <f>SUM(AA38:AA39)</f>
        <v>15</v>
      </c>
      <c r="AB40" s="52">
        <f>SUM(AB38:AB39)</f>
        <v>75</v>
      </c>
      <c r="AC40" s="53">
        <f>SUM(AC38:AC39)</f>
        <v>90</v>
      </c>
      <c r="AD40" s="53">
        <f>SUM(AD38:AD39)</f>
        <v>6</v>
      </c>
      <c r="AE40" s="51"/>
      <c r="AF40" s="55"/>
      <c r="AG40" s="35"/>
      <c r="AH40" s="35"/>
      <c r="AI40" s="35"/>
    </row>
    <row r="41" spans="1:35" ht="11.25" customHeight="1">
      <c r="A41" s="25" t="s">
        <v>36</v>
      </c>
      <c r="B41" s="15" t="s">
        <v>37</v>
      </c>
      <c r="C41" s="15">
        <v>1</v>
      </c>
      <c r="D41" s="26" t="s">
        <v>231</v>
      </c>
      <c r="E41" s="27" t="s">
        <v>113</v>
      </c>
      <c r="F41" s="28">
        <v>2</v>
      </c>
      <c r="G41" s="29">
        <v>2</v>
      </c>
      <c r="H41" s="30">
        <v>4</v>
      </c>
      <c r="X41" s="28">
        <f aca="true" t="shared" si="21" ref="X41:Y44">U41+R41+O41+L41+I41+F41</f>
        <v>2</v>
      </c>
      <c r="Y41" s="29">
        <f t="shared" si="21"/>
        <v>2</v>
      </c>
      <c r="Z41" s="30">
        <v>15</v>
      </c>
      <c r="AA41" s="28">
        <f>X41*Z41</f>
        <v>30</v>
      </c>
      <c r="AB41" s="29">
        <f>Y41*Z41</f>
        <v>30</v>
      </c>
      <c r="AC41" s="30">
        <f>SUM(AA41:AB41)</f>
        <v>60</v>
      </c>
      <c r="AD41" s="28">
        <f t="shared" si="17"/>
        <v>4</v>
      </c>
      <c r="AE41" s="30" t="s">
        <v>44</v>
      </c>
      <c r="AF41" s="4"/>
      <c r="AG41" s="31"/>
      <c r="AH41" s="31"/>
      <c r="AI41" s="31"/>
    </row>
    <row r="42" spans="1:35" ht="11.25" customHeight="1">
      <c r="A42" s="25" t="s">
        <v>36</v>
      </c>
      <c r="B42" s="15" t="s">
        <v>37</v>
      </c>
      <c r="C42" s="15">
        <v>2</v>
      </c>
      <c r="D42" s="26" t="s">
        <v>114</v>
      </c>
      <c r="E42" s="27" t="s">
        <v>115</v>
      </c>
      <c r="I42" s="28">
        <v>1</v>
      </c>
      <c r="J42" s="29">
        <v>2</v>
      </c>
      <c r="K42" s="30">
        <v>3</v>
      </c>
      <c r="X42" s="28">
        <f t="shared" si="21"/>
        <v>1</v>
      </c>
      <c r="Y42" s="29">
        <f t="shared" si="21"/>
        <v>2</v>
      </c>
      <c r="Z42" s="30">
        <v>15</v>
      </c>
      <c r="AA42" s="28">
        <f>X42*Z42</f>
        <v>15</v>
      </c>
      <c r="AB42" s="29">
        <f>Y42*Z42</f>
        <v>30</v>
      </c>
      <c r="AC42" s="30">
        <f>SUM(AA42:AB42)</f>
        <v>45</v>
      </c>
      <c r="AD42" s="28">
        <f t="shared" si="17"/>
        <v>3</v>
      </c>
      <c r="AE42" s="30" t="s">
        <v>40</v>
      </c>
      <c r="AF42" s="4"/>
      <c r="AG42" s="31" t="s">
        <v>110</v>
      </c>
      <c r="AH42" s="31" t="s">
        <v>113</v>
      </c>
      <c r="AI42" s="31"/>
    </row>
    <row r="43" spans="1:35" ht="11.25" customHeight="1">
      <c r="A43" s="25" t="s">
        <v>36</v>
      </c>
      <c r="B43" s="15" t="s">
        <v>45</v>
      </c>
      <c r="C43" s="15">
        <v>3</v>
      </c>
      <c r="D43" s="26" t="s">
        <v>116</v>
      </c>
      <c r="E43" s="27" t="s">
        <v>117</v>
      </c>
      <c r="L43" s="28">
        <v>0</v>
      </c>
      <c r="M43" s="29">
        <v>1</v>
      </c>
      <c r="N43" s="30">
        <v>1</v>
      </c>
      <c r="X43" s="28">
        <f t="shared" si="21"/>
        <v>0</v>
      </c>
      <c r="Y43" s="29">
        <f t="shared" si="21"/>
        <v>1</v>
      </c>
      <c r="Z43" s="30">
        <v>15</v>
      </c>
      <c r="AA43" s="28">
        <f>X43*Z43</f>
        <v>0</v>
      </c>
      <c r="AB43" s="29">
        <f>Y43*Z43</f>
        <v>15</v>
      </c>
      <c r="AC43" s="30">
        <f>SUM(AA43:AB43)</f>
        <v>15</v>
      </c>
      <c r="AD43" s="28">
        <f t="shared" si="17"/>
        <v>1</v>
      </c>
      <c r="AE43" s="30" t="s">
        <v>118</v>
      </c>
      <c r="AF43" s="4"/>
      <c r="AG43" s="31"/>
      <c r="AH43" s="31"/>
      <c r="AI43" s="31"/>
    </row>
    <row r="44" spans="1:35" ht="11.25" customHeight="1">
      <c r="A44" s="25" t="s">
        <v>36</v>
      </c>
      <c r="B44" s="15" t="s">
        <v>45</v>
      </c>
      <c r="C44" s="15">
        <v>4</v>
      </c>
      <c r="D44" s="26" t="s">
        <v>119</v>
      </c>
      <c r="E44" s="27" t="s">
        <v>120</v>
      </c>
      <c r="O44" s="28">
        <v>0</v>
      </c>
      <c r="P44" s="29">
        <v>1</v>
      </c>
      <c r="Q44" s="30">
        <v>1</v>
      </c>
      <c r="X44" s="28">
        <f t="shared" si="21"/>
        <v>0</v>
      </c>
      <c r="Y44" s="29">
        <f t="shared" si="21"/>
        <v>1</v>
      </c>
      <c r="Z44" s="30">
        <v>15</v>
      </c>
      <c r="AA44" s="28">
        <f>X44*Z44</f>
        <v>0</v>
      </c>
      <c r="AB44" s="29">
        <f>Y44*Z44</f>
        <v>15</v>
      </c>
      <c r="AC44" s="30">
        <f>SUM(AA44:AB44)</f>
        <v>15</v>
      </c>
      <c r="AD44" s="28">
        <f>H44+K44+N44+Q44+T44+W44</f>
        <v>1</v>
      </c>
      <c r="AE44" s="30" t="s">
        <v>118</v>
      </c>
      <c r="AF44" s="4"/>
      <c r="AG44" s="31" t="s">
        <v>116</v>
      </c>
      <c r="AH44" s="31" t="s">
        <v>117</v>
      </c>
      <c r="AI44" s="31"/>
    </row>
    <row r="45" spans="1:35" ht="11.25" customHeight="1">
      <c r="A45" s="46" t="s">
        <v>36</v>
      </c>
      <c r="B45" s="47"/>
      <c r="C45" s="47"/>
      <c r="D45" s="48"/>
      <c r="E45" s="49" t="s">
        <v>121</v>
      </c>
      <c r="F45" s="54">
        <f>SUM(F41:F44)</f>
        <v>2</v>
      </c>
      <c r="G45" s="54">
        <f aca="true" t="shared" si="22" ref="G45:W45">SUM(G41:G44)</f>
        <v>2</v>
      </c>
      <c r="H45" s="54">
        <f t="shared" si="22"/>
        <v>4</v>
      </c>
      <c r="I45" s="54">
        <f t="shared" si="22"/>
        <v>1</v>
      </c>
      <c r="J45" s="54">
        <f t="shared" si="22"/>
        <v>2</v>
      </c>
      <c r="K45" s="54">
        <f t="shared" si="22"/>
        <v>3</v>
      </c>
      <c r="L45" s="54">
        <f t="shared" si="22"/>
        <v>0</v>
      </c>
      <c r="M45" s="54">
        <f t="shared" si="22"/>
        <v>1</v>
      </c>
      <c r="N45" s="54">
        <f t="shared" si="22"/>
        <v>1</v>
      </c>
      <c r="O45" s="54">
        <f t="shared" si="22"/>
        <v>0</v>
      </c>
      <c r="P45" s="54">
        <f t="shared" si="22"/>
        <v>1</v>
      </c>
      <c r="Q45" s="54">
        <f t="shared" si="22"/>
        <v>1</v>
      </c>
      <c r="R45" s="54">
        <f t="shared" si="22"/>
        <v>0</v>
      </c>
      <c r="S45" s="54">
        <f t="shared" si="22"/>
        <v>0</v>
      </c>
      <c r="T45" s="54">
        <f t="shared" si="22"/>
        <v>0</v>
      </c>
      <c r="U45" s="54">
        <f t="shared" si="22"/>
        <v>0</v>
      </c>
      <c r="V45" s="54">
        <f t="shared" si="22"/>
        <v>0</v>
      </c>
      <c r="W45" s="54">
        <f t="shared" si="22"/>
        <v>0</v>
      </c>
      <c r="X45" s="54">
        <f>SUM(X41:X44)</f>
        <v>3</v>
      </c>
      <c r="Y45" s="54">
        <f>SUM(Y41:Y44)</f>
        <v>6</v>
      </c>
      <c r="Z45" s="51" t="s">
        <v>55</v>
      </c>
      <c r="AA45" s="50">
        <f>SUM(AA41:AA44)</f>
        <v>45</v>
      </c>
      <c r="AB45" s="52">
        <f>SUM(AB41:AB44)</f>
        <v>90</v>
      </c>
      <c r="AC45" s="53">
        <f>SUM(AC41:AC44)</f>
        <v>135</v>
      </c>
      <c r="AD45" s="53">
        <f>SUM(AD41:AD44)</f>
        <v>9</v>
      </c>
      <c r="AE45" s="51"/>
      <c r="AF45" s="55"/>
      <c r="AG45" s="35"/>
      <c r="AH45" s="35"/>
      <c r="AI45" s="35"/>
    </row>
    <row r="46" spans="1:35" ht="11.25" customHeight="1">
      <c r="A46" s="25" t="s">
        <v>36</v>
      </c>
      <c r="B46" s="15" t="s">
        <v>45</v>
      </c>
      <c r="C46" s="15">
        <v>3</v>
      </c>
      <c r="D46" s="26" t="s">
        <v>122</v>
      </c>
      <c r="E46" s="27" t="s">
        <v>123</v>
      </c>
      <c r="L46" s="28">
        <v>2</v>
      </c>
      <c r="M46" s="29">
        <v>2</v>
      </c>
      <c r="N46" s="30">
        <v>4</v>
      </c>
      <c r="X46" s="28">
        <f>U46+R46+O46+L46+I46+F46</f>
        <v>2</v>
      </c>
      <c r="Y46" s="29">
        <f>V46+S46+P46+M46+J46+G46</f>
        <v>2</v>
      </c>
      <c r="Z46" s="30">
        <v>15</v>
      </c>
      <c r="AA46" s="28">
        <f>X46*Z46</f>
        <v>30</v>
      </c>
      <c r="AB46" s="29">
        <f>Y46*Z46</f>
        <v>30</v>
      </c>
      <c r="AC46" s="30">
        <f>SUM(AA46:AB46)</f>
        <v>60</v>
      </c>
      <c r="AD46" s="28">
        <f>H46+K46+N46+Q46+T46+W46</f>
        <v>4</v>
      </c>
      <c r="AE46" s="30" t="s">
        <v>44</v>
      </c>
      <c r="AF46" s="4"/>
      <c r="AG46" s="31"/>
      <c r="AH46" s="31"/>
      <c r="AI46" s="31"/>
    </row>
    <row r="47" spans="1:35" ht="11.25" customHeight="1">
      <c r="A47" s="25" t="s">
        <v>36</v>
      </c>
      <c r="B47" s="15" t="s">
        <v>45</v>
      </c>
      <c r="C47" s="15">
        <v>4</v>
      </c>
      <c r="D47" s="26" t="s">
        <v>124</v>
      </c>
      <c r="E47" s="27" t="s">
        <v>125</v>
      </c>
      <c r="O47" s="28">
        <v>2</v>
      </c>
      <c r="P47" s="29">
        <v>3</v>
      </c>
      <c r="Q47" s="30">
        <v>5</v>
      </c>
      <c r="X47" s="28">
        <f>U47+R47+O47+L47+I47+F47</f>
        <v>2</v>
      </c>
      <c r="Y47" s="29">
        <f>V47+S47+P47+M47+J47+G47</f>
        <v>3</v>
      </c>
      <c r="Z47" s="30">
        <v>15</v>
      </c>
      <c r="AA47" s="28">
        <f>X47*Z47</f>
        <v>30</v>
      </c>
      <c r="AB47" s="29">
        <f>Y47*Z47</f>
        <v>45</v>
      </c>
      <c r="AC47" s="30">
        <f>SUM(AA47:AB47)</f>
        <v>75</v>
      </c>
      <c r="AD47" s="28">
        <f>H47+K47+N47+Q47+T47+W47</f>
        <v>5</v>
      </c>
      <c r="AE47" s="30" t="s">
        <v>44</v>
      </c>
      <c r="AF47" s="4"/>
      <c r="AG47" s="31" t="s">
        <v>122</v>
      </c>
      <c r="AH47" s="31" t="s">
        <v>126</v>
      </c>
      <c r="AI47" s="31"/>
    </row>
    <row r="48" spans="1:35" ht="11.25" customHeight="1">
      <c r="A48" s="46" t="s">
        <v>36</v>
      </c>
      <c r="B48" s="47"/>
      <c r="C48" s="47"/>
      <c r="D48" s="48"/>
      <c r="E48" s="49" t="s">
        <v>127</v>
      </c>
      <c r="F48" s="50">
        <f>SUM(F46:F47)</f>
        <v>0</v>
      </c>
      <c r="G48" s="50">
        <f aca="true" t="shared" si="23" ref="G48:W48">SUM(G46:G47)</f>
        <v>0</v>
      </c>
      <c r="H48" s="50">
        <f t="shared" si="23"/>
        <v>0</v>
      </c>
      <c r="I48" s="50">
        <f t="shared" si="23"/>
        <v>0</v>
      </c>
      <c r="J48" s="50">
        <f t="shared" si="23"/>
        <v>0</v>
      </c>
      <c r="K48" s="50">
        <f t="shared" si="23"/>
        <v>0</v>
      </c>
      <c r="L48" s="50">
        <f t="shared" si="23"/>
        <v>2</v>
      </c>
      <c r="M48" s="50">
        <f t="shared" si="23"/>
        <v>2</v>
      </c>
      <c r="N48" s="50">
        <f t="shared" si="23"/>
        <v>4</v>
      </c>
      <c r="O48" s="50">
        <f t="shared" si="23"/>
        <v>2</v>
      </c>
      <c r="P48" s="50">
        <f t="shared" si="23"/>
        <v>3</v>
      </c>
      <c r="Q48" s="50">
        <f t="shared" si="23"/>
        <v>5</v>
      </c>
      <c r="R48" s="50">
        <f t="shared" si="23"/>
        <v>0</v>
      </c>
      <c r="S48" s="50">
        <f t="shared" si="23"/>
        <v>0</v>
      </c>
      <c r="T48" s="50">
        <f t="shared" si="23"/>
        <v>0</v>
      </c>
      <c r="U48" s="50">
        <f t="shared" si="23"/>
        <v>0</v>
      </c>
      <c r="V48" s="50">
        <f t="shared" si="23"/>
        <v>0</v>
      </c>
      <c r="W48" s="50">
        <f t="shared" si="23"/>
        <v>0</v>
      </c>
      <c r="X48" s="50">
        <f>SUM(X46:X47)</f>
        <v>4</v>
      </c>
      <c r="Y48" s="50">
        <f>SUM(Y46:Y47)</f>
        <v>5</v>
      </c>
      <c r="Z48" s="51" t="s">
        <v>55</v>
      </c>
      <c r="AA48" s="50">
        <f>SUM(AA46:AA47)</f>
        <v>60</v>
      </c>
      <c r="AB48" s="52">
        <f>SUM(AB46:AB47)</f>
        <v>75</v>
      </c>
      <c r="AC48" s="53">
        <f>SUM(AC46:AC47)</f>
        <v>135</v>
      </c>
      <c r="AD48" s="53">
        <f>SUM(AD46:AD47)</f>
        <v>9</v>
      </c>
      <c r="AE48" s="51"/>
      <c r="AF48" s="55"/>
      <c r="AG48" s="35"/>
      <c r="AH48" s="35"/>
      <c r="AI48" s="35"/>
    </row>
    <row r="49" spans="1:35" ht="11.25" customHeight="1">
      <c r="A49" s="39" t="s">
        <v>36</v>
      </c>
      <c r="B49" s="40" t="s">
        <v>41</v>
      </c>
      <c r="C49" s="40">
        <v>5</v>
      </c>
      <c r="D49" s="26" t="s">
        <v>128</v>
      </c>
      <c r="E49" s="41" t="s">
        <v>129</v>
      </c>
      <c r="F49" s="42"/>
      <c r="G49" s="43"/>
      <c r="H49" s="44"/>
      <c r="I49" s="42"/>
      <c r="J49" s="43"/>
      <c r="K49" s="44"/>
      <c r="L49" s="42"/>
      <c r="M49" s="43"/>
      <c r="N49" s="44"/>
      <c r="O49" s="59"/>
      <c r="P49" s="60"/>
      <c r="Q49" s="61"/>
      <c r="R49" s="42">
        <v>1</v>
      </c>
      <c r="S49" s="43">
        <v>2</v>
      </c>
      <c r="T49" s="44">
        <v>3</v>
      </c>
      <c r="U49" s="42"/>
      <c r="V49" s="43"/>
      <c r="W49" s="44"/>
      <c r="X49" s="42">
        <f>U49+R49+O49+L49+I49+F49</f>
        <v>1</v>
      </c>
      <c r="Y49" s="43">
        <f>V49+S49+P49+M49+J49+G49</f>
        <v>2</v>
      </c>
      <c r="Z49" s="44">
        <v>15</v>
      </c>
      <c r="AA49" s="42">
        <f>X49*Z49</f>
        <v>15</v>
      </c>
      <c r="AB49" s="43">
        <f>Y49*Z49</f>
        <v>30</v>
      </c>
      <c r="AC49" s="44">
        <f>SUM(AA49:AB49)</f>
        <v>45</v>
      </c>
      <c r="AD49" s="42">
        <f>H49+K49+N49+Q49+T49+W49</f>
        <v>3</v>
      </c>
      <c r="AE49" s="44" t="s">
        <v>44</v>
      </c>
      <c r="AF49" s="45"/>
      <c r="AG49" s="31"/>
      <c r="AH49" s="31"/>
      <c r="AI49" s="31"/>
    </row>
    <row r="50" spans="1:35" ht="11.25" customHeight="1">
      <c r="A50" s="46" t="s">
        <v>36</v>
      </c>
      <c r="B50" s="47"/>
      <c r="C50" s="47"/>
      <c r="D50" s="48"/>
      <c r="E50" s="49" t="s">
        <v>130</v>
      </c>
      <c r="F50" s="50">
        <f>SUM(F49)</f>
        <v>0</v>
      </c>
      <c r="G50" s="50">
        <f aca="true" t="shared" si="24" ref="G50:W50">SUM(G49)</f>
        <v>0</v>
      </c>
      <c r="H50" s="50">
        <f t="shared" si="24"/>
        <v>0</v>
      </c>
      <c r="I50" s="50">
        <f t="shared" si="24"/>
        <v>0</v>
      </c>
      <c r="J50" s="50">
        <f t="shared" si="24"/>
        <v>0</v>
      </c>
      <c r="K50" s="50">
        <f t="shared" si="24"/>
        <v>0</v>
      </c>
      <c r="L50" s="50">
        <f t="shared" si="24"/>
        <v>0</v>
      </c>
      <c r="M50" s="50">
        <f t="shared" si="24"/>
        <v>0</v>
      </c>
      <c r="N50" s="50">
        <f t="shared" si="24"/>
        <v>0</v>
      </c>
      <c r="O50" s="50">
        <f t="shared" si="24"/>
        <v>0</v>
      </c>
      <c r="P50" s="50">
        <f t="shared" si="24"/>
        <v>0</v>
      </c>
      <c r="Q50" s="50">
        <f t="shared" si="24"/>
        <v>0</v>
      </c>
      <c r="R50" s="50">
        <f t="shared" si="24"/>
        <v>1</v>
      </c>
      <c r="S50" s="50">
        <f t="shared" si="24"/>
        <v>2</v>
      </c>
      <c r="T50" s="50">
        <f t="shared" si="24"/>
        <v>3</v>
      </c>
      <c r="U50" s="50">
        <f t="shared" si="24"/>
        <v>0</v>
      </c>
      <c r="V50" s="50">
        <f t="shared" si="24"/>
        <v>0</v>
      </c>
      <c r="W50" s="50">
        <f t="shared" si="24"/>
        <v>0</v>
      </c>
      <c r="X50" s="54">
        <f>SUM(X49)</f>
        <v>1</v>
      </c>
      <c r="Y50" s="63">
        <f>SUM(Y49)</f>
        <v>2</v>
      </c>
      <c r="Z50" s="51" t="s">
        <v>55</v>
      </c>
      <c r="AA50" s="50">
        <f>SUM(AA49)</f>
        <v>15</v>
      </c>
      <c r="AB50" s="52">
        <f>SUM(AB49)</f>
        <v>30</v>
      </c>
      <c r="AC50" s="53">
        <f>SUM(AC49)</f>
        <v>45</v>
      </c>
      <c r="AD50" s="54">
        <f>SUM(AD49)</f>
        <v>3</v>
      </c>
      <c r="AE50" s="51"/>
      <c r="AF50" s="55"/>
      <c r="AG50" s="35"/>
      <c r="AH50" s="35"/>
      <c r="AI50" s="35"/>
    </row>
    <row r="51" spans="1:35" ht="11.25" customHeight="1">
      <c r="A51" s="25" t="s">
        <v>36</v>
      </c>
      <c r="B51" s="15" t="s">
        <v>37</v>
      </c>
      <c r="C51" s="15">
        <v>1</v>
      </c>
      <c r="D51" s="26" t="s">
        <v>131</v>
      </c>
      <c r="E51" s="67" t="s">
        <v>132</v>
      </c>
      <c r="F51" s="28">
        <v>2</v>
      </c>
      <c r="G51" s="29">
        <v>2</v>
      </c>
      <c r="H51" s="30">
        <v>4</v>
      </c>
      <c r="L51" s="68"/>
      <c r="M51" s="69"/>
      <c r="N51" s="70"/>
      <c r="X51" s="28">
        <v>2</v>
      </c>
      <c r="Y51" s="29">
        <v>2</v>
      </c>
      <c r="Z51" s="30">
        <v>15</v>
      </c>
      <c r="AA51" s="28">
        <v>30</v>
      </c>
      <c r="AB51" s="29">
        <v>30</v>
      </c>
      <c r="AC51" s="30">
        <v>60</v>
      </c>
      <c r="AD51" s="28">
        <v>4</v>
      </c>
      <c r="AE51" s="30" t="s">
        <v>44</v>
      </c>
      <c r="AF51" s="4"/>
      <c r="AG51" s="71"/>
      <c r="AH51" s="71"/>
      <c r="AI51" s="71"/>
    </row>
    <row r="52" spans="1:35" ht="11.25" customHeight="1">
      <c r="A52" s="46" t="s">
        <v>36</v>
      </c>
      <c r="B52" s="47"/>
      <c r="C52" s="47"/>
      <c r="D52" s="48"/>
      <c r="E52" s="49" t="s">
        <v>133</v>
      </c>
      <c r="F52" s="50">
        <f>SUM(F51)</f>
        <v>2</v>
      </c>
      <c r="G52" s="50">
        <f aca="true" t="shared" si="25" ref="G52:W52">SUM(G51)</f>
        <v>2</v>
      </c>
      <c r="H52" s="50">
        <f t="shared" si="25"/>
        <v>4</v>
      </c>
      <c r="I52" s="50">
        <f t="shared" si="25"/>
        <v>0</v>
      </c>
      <c r="J52" s="50">
        <f t="shared" si="25"/>
        <v>0</v>
      </c>
      <c r="K52" s="50">
        <f t="shared" si="25"/>
        <v>0</v>
      </c>
      <c r="L52" s="50">
        <f t="shared" si="25"/>
        <v>0</v>
      </c>
      <c r="M52" s="50">
        <f t="shared" si="25"/>
        <v>0</v>
      </c>
      <c r="N52" s="50">
        <f t="shared" si="25"/>
        <v>0</v>
      </c>
      <c r="O52" s="50">
        <f t="shared" si="25"/>
        <v>0</v>
      </c>
      <c r="P52" s="50">
        <f t="shared" si="25"/>
        <v>0</v>
      </c>
      <c r="Q52" s="50">
        <f t="shared" si="25"/>
        <v>0</v>
      </c>
      <c r="R52" s="50">
        <f t="shared" si="25"/>
        <v>0</v>
      </c>
      <c r="S52" s="50">
        <f t="shared" si="25"/>
        <v>0</v>
      </c>
      <c r="T52" s="50">
        <f t="shared" si="25"/>
        <v>0</v>
      </c>
      <c r="U52" s="50">
        <f t="shared" si="25"/>
        <v>0</v>
      </c>
      <c r="V52" s="50">
        <f t="shared" si="25"/>
        <v>0</v>
      </c>
      <c r="W52" s="50">
        <f t="shared" si="25"/>
        <v>0</v>
      </c>
      <c r="X52" s="50">
        <f>SUM(X51)</f>
        <v>2</v>
      </c>
      <c r="Y52" s="50">
        <f>SUM(Y51)</f>
        <v>2</v>
      </c>
      <c r="Z52" s="51" t="s">
        <v>55</v>
      </c>
      <c r="AA52" s="50">
        <f>SUM(AA51)</f>
        <v>30</v>
      </c>
      <c r="AB52" s="52">
        <f>SUM(AB51)</f>
        <v>30</v>
      </c>
      <c r="AC52" s="53">
        <f>SUM(AC51)</f>
        <v>60</v>
      </c>
      <c r="AD52" s="50">
        <f>SUM(AD51)</f>
        <v>4</v>
      </c>
      <c r="AE52" s="51"/>
      <c r="AF52" s="55"/>
      <c r="AG52" s="35"/>
      <c r="AH52" s="35"/>
      <c r="AI52" s="35"/>
    </row>
    <row r="53" spans="1:35" ht="11.25" customHeight="1">
      <c r="A53" s="25" t="s">
        <v>36</v>
      </c>
      <c r="B53" s="15" t="s">
        <v>37</v>
      </c>
      <c r="C53" s="15">
        <v>2</v>
      </c>
      <c r="D53" s="26" t="s">
        <v>134</v>
      </c>
      <c r="E53" s="27" t="s">
        <v>135</v>
      </c>
      <c r="I53" s="28">
        <v>1</v>
      </c>
      <c r="J53" s="29">
        <v>2</v>
      </c>
      <c r="K53" s="30">
        <v>3</v>
      </c>
      <c r="X53" s="28">
        <f>U53+R53+O53+L53+I53+F53</f>
        <v>1</v>
      </c>
      <c r="Y53" s="29">
        <f>V53+S53+P53+M53+J53+G53</f>
        <v>2</v>
      </c>
      <c r="Z53" s="30">
        <v>15</v>
      </c>
      <c r="AA53" s="28">
        <f>X53*Z53</f>
        <v>15</v>
      </c>
      <c r="AB53" s="29">
        <f>Y53*Z53</f>
        <v>30</v>
      </c>
      <c r="AC53" s="30">
        <f>SUM(AA53:AB53)</f>
        <v>45</v>
      </c>
      <c r="AD53" s="28">
        <f>H53+K53+N53+Q53+T53+W53</f>
        <v>3</v>
      </c>
      <c r="AE53" s="30" t="s">
        <v>44</v>
      </c>
      <c r="AF53" s="4"/>
      <c r="AG53" s="31"/>
      <c r="AH53" s="31"/>
      <c r="AI53" s="31"/>
    </row>
    <row r="54" spans="1:35" ht="11.25" customHeight="1">
      <c r="A54" s="25" t="s">
        <v>36</v>
      </c>
      <c r="B54" s="15" t="s">
        <v>45</v>
      </c>
      <c r="C54" s="15">
        <v>3</v>
      </c>
      <c r="D54" s="26" t="s">
        <v>136</v>
      </c>
      <c r="E54" s="27" t="s">
        <v>137</v>
      </c>
      <c r="L54" s="28">
        <v>1</v>
      </c>
      <c r="M54" s="29">
        <v>3</v>
      </c>
      <c r="N54" s="30">
        <v>4</v>
      </c>
      <c r="X54" s="28">
        <f>U54+R54+O54+L54+I54+F54</f>
        <v>1</v>
      </c>
      <c r="Y54" s="29">
        <f>V54+S54+P54+M54+J54+G54</f>
        <v>3</v>
      </c>
      <c r="Z54" s="30">
        <v>15</v>
      </c>
      <c r="AA54" s="28">
        <f>X54*Z54</f>
        <v>15</v>
      </c>
      <c r="AB54" s="29">
        <f>Y54*Z54</f>
        <v>45</v>
      </c>
      <c r="AC54" s="30">
        <f>SUM(AA54:AB54)</f>
        <v>60</v>
      </c>
      <c r="AD54" s="28">
        <f>H54+K54+N54+Q54+T54+W54</f>
        <v>4</v>
      </c>
      <c r="AE54" s="30" t="s">
        <v>44</v>
      </c>
      <c r="AF54" s="4"/>
      <c r="AG54" s="31" t="s">
        <v>134</v>
      </c>
      <c r="AH54" s="31" t="s">
        <v>138</v>
      </c>
      <c r="AI54" s="31"/>
    </row>
    <row r="55" spans="1:35" ht="11.25" customHeight="1">
      <c r="A55" s="46" t="s">
        <v>36</v>
      </c>
      <c r="B55" s="47"/>
      <c r="C55" s="47"/>
      <c r="D55" s="48"/>
      <c r="E55" s="49" t="s">
        <v>139</v>
      </c>
      <c r="F55" s="50">
        <f>SUM(F53:F54)</f>
        <v>0</v>
      </c>
      <c r="G55" s="50">
        <f aca="true" t="shared" si="26" ref="G55:W55">SUM(G53:G54)</f>
        <v>0</v>
      </c>
      <c r="H55" s="50">
        <f t="shared" si="26"/>
        <v>0</v>
      </c>
      <c r="I55" s="50">
        <f t="shared" si="26"/>
        <v>1</v>
      </c>
      <c r="J55" s="50">
        <f t="shared" si="26"/>
        <v>2</v>
      </c>
      <c r="K55" s="50">
        <f t="shared" si="26"/>
        <v>3</v>
      </c>
      <c r="L55" s="50">
        <f t="shared" si="26"/>
        <v>1</v>
      </c>
      <c r="M55" s="50">
        <f t="shared" si="26"/>
        <v>3</v>
      </c>
      <c r="N55" s="50">
        <f t="shared" si="26"/>
        <v>4</v>
      </c>
      <c r="O55" s="50">
        <f t="shared" si="26"/>
        <v>0</v>
      </c>
      <c r="P55" s="50">
        <f t="shared" si="26"/>
        <v>0</v>
      </c>
      <c r="Q55" s="50">
        <f t="shared" si="26"/>
        <v>0</v>
      </c>
      <c r="R55" s="50">
        <f t="shared" si="26"/>
        <v>0</v>
      </c>
      <c r="S55" s="50">
        <f t="shared" si="26"/>
        <v>0</v>
      </c>
      <c r="T55" s="50">
        <f t="shared" si="26"/>
        <v>0</v>
      </c>
      <c r="U55" s="50">
        <f t="shared" si="26"/>
        <v>0</v>
      </c>
      <c r="V55" s="50">
        <f t="shared" si="26"/>
        <v>0</v>
      </c>
      <c r="W55" s="50">
        <f t="shared" si="26"/>
        <v>0</v>
      </c>
      <c r="X55" s="50">
        <f>SUM(X53:X54)</f>
        <v>2</v>
      </c>
      <c r="Y55" s="50">
        <f>SUM(Y53:Y54)</f>
        <v>5</v>
      </c>
      <c r="Z55" s="51" t="s">
        <v>55</v>
      </c>
      <c r="AA55" s="50">
        <f>SUM(AA53:AA54)</f>
        <v>30</v>
      </c>
      <c r="AB55" s="52">
        <f>SUM(AB53:AB54)</f>
        <v>75</v>
      </c>
      <c r="AC55" s="53">
        <f>SUM(AC53:AC54)</f>
        <v>105</v>
      </c>
      <c r="AD55" s="53">
        <f>SUM(AD53:AD54)</f>
        <v>7</v>
      </c>
      <c r="AE55" s="51"/>
      <c r="AF55" s="55"/>
      <c r="AG55" s="35"/>
      <c r="AH55" s="35"/>
      <c r="AI55" s="35"/>
    </row>
    <row r="56" spans="1:35" ht="11.25" customHeight="1">
      <c r="A56" s="46" t="s">
        <v>36</v>
      </c>
      <c r="B56" s="47"/>
      <c r="C56" s="47"/>
      <c r="D56" s="48"/>
      <c r="E56" s="64" t="s">
        <v>140</v>
      </c>
      <c r="F56" s="50">
        <f>F55+F52+F50+F48+F45+F40+F37+F34</f>
        <v>6</v>
      </c>
      <c r="G56" s="50">
        <f aca="true" t="shared" si="27" ref="G56:W56">G55+G52+G50+G48+G45+G40+G37+G34</f>
        <v>6</v>
      </c>
      <c r="H56" s="50">
        <f t="shared" si="27"/>
        <v>12</v>
      </c>
      <c r="I56" s="50">
        <f t="shared" si="27"/>
        <v>4</v>
      </c>
      <c r="J56" s="50">
        <f t="shared" si="27"/>
        <v>10</v>
      </c>
      <c r="K56" s="50">
        <f t="shared" si="27"/>
        <v>14</v>
      </c>
      <c r="L56" s="50">
        <f t="shared" si="27"/>
        <v>5</v>
      </c>
      <c r="M56" s="50">
        <f t="shared" si="27"/>
        <v>11</v>
      </c>
      <c r="N56" s="50">
        <f t="shared" si="27"/>
        <v>16</v>
      </c>
      <c r="O56" s="50">
        <f t="shared" si="27"/>
        <v>3</v>
      </c>
      <c r="P56" s="50">
        <f t="shared" si="27"/>
        <v>5</v>
      </c>
      <c r="Q56" s="50">
        <f t="shared" si="27"/>
        <v>8</v>
      </c>
      <c r="R56" s="50">
        <f t="shared" si="27"/>
        <v>1</v>
      </c>
      <c r="S56" s="50">
        <f t="shared" si="27"/>
        <v>2</v>
      </c>
      <c r="T56" s="50">
        <f t="shared" si="27"/>
        <v>3</v>
      </c>
      <c r="U56" s="50">
        <f t="shared" si="27"/>
        <v>0</v>
      </c>
      <c r="V56" s="50">
        <f t="shared" si="27"/>
        <v>0</v>
      </c>
      <c r="W56" s="50">
        <f t="shared" si="27"/>
        <v>0</v>
      </c>
      <c r="X56" s="50">
        <f>X55+X52+X50+X48+X45+X40+X37+X34</f>
        <v>19</v>
      </c>
      <c r="Y56" s="50">
        <f>Y55+Y52+Y50+Y48+Y45+Y40+Y37+Y34</f>
        <v>34</v>
      </c>
      <c r="Z56" s="51" t="s">
        <v>55</v>
      </c>
      <c r="AA56" s="50">
        <f>AA55+AA52+AA50+AA48+AA45+AA40+AA37+AA34</f>
        <v>285</v>
      </c>
      <c r="AB56" s="52">
        <f>AB55+AB52+AB50+AB48+AB45+AB40+AB37+AB34</f>
        <v>510</v>
      </c>
      <c r="AC56" s="53">
        <f>AC55+AC52+AC50+AC48+AC45+AC40+AC37+AC34</f>
        <v>795</v>
      </c>
      <c r="AD56" s="53">
        <f>AD55+AD52+AD50+AD48+AD45+AD40+AD37+AD34</f>
        <v>53</v>
      </c>
      <c r="AE56" s="51"/>
      <c r="AF56" s="55"/>
      <c r="AG56" s="65"/>
      <c r="AH56" s="65"/>
      <c r="AI56" s="65"/>
    </row>
    <row r="57" spans="1:35" ht="11.25" customHeight="1">
      <c r="A57" s="25" t="s">
        <v>36</v>
      </c>
      <c r="B57" s="15" t="s">
        <v>37</v>
      </c>
      <c r="C57" s="15">
        <v>1</v>
      </c>
      <c r="D57" s="26" t="s">
        <v>141</v>
      </c>
      <c r="E57" s="27" t="s">
        <v>142</v>
      </c>
      <c r="F57" s="28">
        <v>0</v>
      </c>
      <c r="G57" s="29">
        <v>25</v>
      </c>
      <c r="H57" s="30">
        <v>1</v>
      </c>
      <c r="X57" s="28">
        <f aca="true" t="shared" si="28" ref="X57:Y69">U57+R57+O57+L57+I57+F57</f>
        <v>0</v>
      </c>
      <c r="Y57" s="29">
        <f t="shared" si="28"/>
        <v>25</v>
      </c>
      <c r="Z57" s="30">
        <v>1</v>
      </c>
      <c r="AA57" s="28">
        <f>X57*Z57</f>
        <v>0</v>
      </c>
      <c r="AB57" s="29">
        <f>Y57*Z57</f>
        <v>25</v>
      </c>
      <c r="AC57" s="30">
        <f>SUM(AA57:AB57)</f>
        <v>25</v>
      </c>
      <c r="AD57" s="28">
        <f>H57+K57+N57+Q57+T57+W57</f>
        <v>1</v>
      </c>
      <c r="AE57" s="30" t="s">
        <v>44</v>
      </c>
      <c r="AF57" s="4" t="s">
        <v>143</v>
      </c>
      <c r="AG57" s="31"/>
      <c r="AH57" s="31"/>
      <c r="AI57" s="31"/>
    </row>
    <row r="58" spans="1:35" ht="11.25" customHeight="1">
      <c r="A58" s="25" t="s">
        <v>36</v>
      </c>
      <c r="B58" s="15" t="s">
        <v>37</v>
      </c>
      <c r="C58" s="15">
        <v>2</v>
      </c>
      <c r="D58" s="26" t="s">
        <v>144</v>
      </c>
      <c r="E58" s="27" t="s">
        <v>145</v>
      </c>
      <c r="I58" s="28">
        <v>0</v>
      </c>
      <c r="J58" s="29">
        <v>25</v>
      </c>
      <c r="K58" s="30">
        <v>1</v>
      </c>
      <c r="X58" s="28">
        <f t="shared" si="28"/>
        <v>0</v>
      </c>
      <c r="Y58" s="29">
        <f t="shared" si="28"/>
        <v>25</v>
      </c>
      <c r="Z58" s="30">
        <v>1</v>
      </c>
      <c r="AA58" s="28">
        <f>X58*Z58</f>
        <v>0</v>
      </c>
      <c r="AB58" s="29">
        <f>Y58*Z58</f>
        <v>25</v>
      </c>
      <c r="AC58" s="30">
        <f>SUM(AA58:AB58)</f>
        <v>25</v>
      </c>
      <c r="AD58" s="28">
        <f>H58+K58+N58+Q58+T58+W58</f>
        <v>1</v>
      </c>
      <c r="AE58" s="30" t="s">
        <v>44</v>
      </c>
      <c r="AF58" s="4" t="s">
        <v>143</v>
      </c>
      <c r="AG58" s="31" t="s">
        <v>146</v>
      </c>
      <c r="AH58" s="31" t="s">
        <v>147</v>
      </c>
      <c r="AI58" s="31"/>
    </row>
    <row r="59" spans="1:35" ht="11.25" customHeight="1">
      <c r="A59" s="25" t="s">
        <v>36</v>
      </c>
      <c r="B59" s="15" t="s">
        <v>45</v>
      </c>
      <c r="C59" s="15">
        <v>3</v>
      </c>
      <c r="D59" s="26" t="s">
        <v>148</v>
      </c>
      <c r="E59" s="27" t="s">
        <v>149</v>
      </c>
      <c r="L59" s="28">
        <v>0</v>
      </c>
      <c r="M59" s="29">
        <v>25</v>
      </c>
      <c r="N59" s="30">
        <v>2</v>
      </c>
      <c r="X59" s="28">
        <f t="shared" si="28"/>
        <v>0</v>
      </c>
      <c r="Y59" s="29">
        <f t="shared" si="28"/>
        <v>25</v>
      </c>
      <c r="Z59" s="30">
        <v>1</v>
      </c>
      <c r="AA59" s="28">
        <f aca="true" t="shared" si="29" ref="AA59:AA69">X59*Z59</f>
        <v>0</v>
      </c>
      <c r="AB59" s="29">
        <f aca="true" t="shared" si="30" ref="AB59:AB69">Y59*Z59</f>
        <v>25</v>
      </c>
      <c r="AC59" s="30">
        <f aca="true" t="shared" si="31" ref="AC59:AC69">SUM(AA59:AB59)</f>
        <v>25</v>
      </c>
      <c r="AD59" s="28">
        <f aca="true" t="shared" si="32" ref="AD59:AD69">H59+K59+N59+Q59+T59+W59</f>
        <v>2</v>
      </c>
      <c r="AE59" s="30" t="s">
        <v>44</v>
      </c>
      <c r="AF59" s="4" t="s">
        <v>143</v>
      </c>
      <c r="AG59" s="31" t="s">
        <v>150</v>
      </c>
      <c r="AH59" s="31" t="s">
        <v>151</v>
      </c>
      <c r="AI59" s="31"/>
    </row>
    <row r="60" spans="1:35" ht="11.25" customHeight="1">
      <c r="A60" s="25" t="s">
        <v>36</v>
      </c>
      <c r="B60" s="15" t="s">
        <v>45</v>
      </c>
      <c r="C60" s="15">
        <v>4</v>
      </c>
      <c r="D60" s="26" t="s">
        <v>152</v>
      </c>
      <c r="E60" s="27" t="s">
        <v>153</v>
      </c>
      <c r="O60" s="28">
        <v>0</v>
      </c>
      <c r="P60" s="29">
        <v>25</v>
      </c>
      <c r="Q60" s="30">
        <v>2</v>
      </c>
      <c r="X60" s="28">
        <f t="shared" si="28"/>
        <v>0</v>
      </c>
      <c r="Y60" s="29">
        <f t="shared" si="28"/>
        <v>25</v>
      </c>
      <c r="Z60" s="30">
        <v>1</v>
      </c>
      <c r="AA60" s="28">
        <f t="shared" si="29"/>
        <v>0</v>
      </c>
      <c r="AB60" s="29">
        <f t="shared" si="30"/>
        <v>25</v>
      </c>
      <c r="AC60" s="30">
        <f t="shared" si="31"/>
        <v>25</v>
      </c>
      <c r="AD60" s="28">
        <f t="shared" si="32"/>
        <v>2</v>
      </c>
      <c r="AE60" s="30" t="s">
        <v>44</v>
      </c>
      <c r="AF60" s="4" t="s">
        <v>143</v>
      </c>
      <c r="AG60" s="31" t="s">
        <v>154</v>
      </c>
      <c r="AH60" s="31" t="s">
        <v>155</v>
      </c>
      <c r="AI60" s="31"/>
    </row>
    <row r="61" spans="1:35" ht="11.25" customHeight="1">
      <c r="A61" s="25" t="s">
        <v>36</v>
      </c>
      <c r="B61" s="15" t="s">
        <v>41</v>
      </c>
      <c r="C61" s="15">
        <v>5</v>
      </c>
      <c r="D61" s="26" t="s">
        <v>156</v>
      </c>
      <c r="E61" s="27" t="s">
        <v>157</v>
      </c>
      <c r="R61" s="28">
        <v>0</v>
      </c>
      <c r="S61" s="29">
        <v>25</v>
      </c>
      <c r="T61" s="30">
        <v>2</v>
      </c>
      <c r="X61" s="28">
        <f t="shared" si="28"/>
        <v>0</v>
      </c>
      <c r="Y61" s="29">
        <f t="shared" si="28"/>
        <v>25</v>
      </c>
      <c r="Z61" s="30">
        <v>1</v>
      </c>
      <c r="AA61" s="28">
        <f t="shared" si="29"/>
        <v>0</v>
      </c>
      <c r="AB61" s="29">
        <f t="shared" si="30"/>
        <v>25</v>
      </c>
      <c r="AC61" s="30">
        <f t="shared" si="31"/>
        <v>25</v>
      </c>
      <c r="AD61" s="28">
        <f t="shared" si="32"/>
        <v>2</v>
      </c>
      <c r="AE61" s="30" t="s">
        <v>44</v>
      </c>
      <c r="AF61" s="4" t="s">
        <v>143</v>
      </c>
      <c r="AG61" s="31" t="s">
        <v>158</v>
      </c>
      <c r="AH61" s="31" t="s">
        <v>159</v>
      </c>
      <c r="AI61" s="31"/>
    </row>
    <row r="62" spans="1:35" ht="11.25" customHeight="1">
      <c r="A62" s="25" t="s">
        <v>36</v>
      </c>
      <c r="B62" s="15" t="s">
        <v>41</v>
      </c>
      <c r="C62" s="15">
        <v>6</v>
      </c>
      <c r="D62" s="26" t="s">
        <v>160</v>
      </c>
      <c r="E62" s="27" t="s">
        <v>161</v>
      </c>
      <c r="U62" s="28">
        <v>0</v>
      </c>
      <c r="V62" s="29">
        <v>25</v>
      </c>
      <c r="W62" s="30">
        <v>6</v>
      </c>
      <c r="X62" s="28">
        <f t="shared" si="28"/>
        <v>0</v>
      </c>
      <c r="Y62" s="29">
        <f t="shared" si="28"/>
        <v>25</v>
      </c>
      <c r="Z62" s="30">
        <v>1</v>
      </c>
      <c r="AA62" s="28">
        <f t="shared" si="29"/>
        <v>0</v>
      </c>
      <c r="AB62" s="29">
        <f t="shared" si="30"/>
        <v>25</v>
      </c>
      <c r="AC62" s="30">
        <f t="shared" si="31"/>
        <v>25</v>
      </c>
      <c r="AD62" s="28">
        <f t="shared" si="32"/>
        <v>6</v>
      </c>
      <c r="AE62" s="30" t="s">
        <v>40</v>
      </c>
      <c r="AF62" s="4" t="s">
        <v>143</v>
      </c>
      <c r="AG62" s="31" t="s">
        <v>162</v>
      </c>
      <c r="AH62" s="31" t="s">
        <v>163</v>
      </c>
      <c r="AI62" s="31"/>
    </row>
    <row r="63" spans="1:35" ht="11.25" customHeight="1">
      <c r="A63" s="25" t="s">
        <v>36</v>
      </c>
      <c r="B63" s="15" t="s">
        <v>37</v>
      </c>
      <c r="C63" s="15">
        <v>1</v>
      </c>
      <c r="D63" s="26" t="s">
        <v>164</v>
      </c>
      <c r="E63" s="27" t="s">
        <v>165</v>
      </c>
      <c r="F63" s="28">
        <v>0</v>
      </c>
      <c r="G63" s="29">
        <v>5</v>
      </c>
      <c r="H63" s="30">
        <v>0</v>
      </c>
      <c r="X63" s="28">
        <f t="shared" si="28"/>
        <v>0</v>
      </c>
      <c r="Y63" s="29">
        <f t="shared" si="28"/>
        <v>5</v>
      </c>
      <c r="Z63" s="30">
        <v>2</v>
      </c>
      <c r="AA63" s="28">
        <f t="shared" si="29"/>
        <v>0</v>
      </c>
      <c r="AB63" s="29">
        <f t="shared" si="30"/>
        <v>10</v>
      </c>
      <c r="AC63" s="30">
        <f t="shared" si="31"/>
        <v>10</v>
      </c>
      <c r="AD63" s="28">
        <f t="shared" si="32"/>
        <v>0</v>
      </c>
      <c r="AE63" s="30" t="s">
        <v>118</v>
      </c>
      <c r="AF63" s="4" t="s">
        <v>166</v>
      </c>
      <c r="AG63" s="31"/>
      <c r="AH63" s="31"/>
      <c r="AI63" s="31"/>
    </row>
    <row r="64" spans="1:35" ht="11.25" customHeight="1">
      <c r="A64" s="25" t="s">
        <v>36</v>
      </c>
      <c r="B64" s="15" t="s">
        <v>37</v>
      </c>
      <c r="C64" s="15">
        <v>2</v>
      </c>
      <c r="D64" s="26" t="s">
        <v>167</v>
      </c>
      <c r="E64" s="27" t="s">
        <v>168</v>
      </c>
      <c r="I64" s="28">
        <v>0</v>
      </c>
      <c r="J64" s="29">
        <v>5</v>
      </c>
      <c r="K64" s="30">
        <v>0</v>
      </c>
      <c r="X64" s="28">
        <f t="shared" si="28"/>
        <v>0</v>
      </c>
      <c r="Y64" s="29">
        <f t="shared" si="28"/>
        <v>5</v>
      </c>
      <c r="Z64" s="30">
        <v>2</v>
      </c>
      <c r="AA64" s="28">
        <f t="shared" si="29"/>
        <v>0</v>
      </c>
      <c r="AB64" s="29">
        <f t="shared" si="30"/>
        <v>10</v>
      </c>
      <c r="AC64" s="30">
        <f t="shared" si="31"/>
        <v>10</v>
      </c>
      <c r="AD64" s="28">
        <f t="shared" si="32"/>
        <v>0</v>
      </c>
      <c r="AE64" s="30" t="s">
        <v>118</v>
      </c>
      <c r="AF64" s="4" t="s">
        <v>166</v>
      </c>
      <c r="AG64" s="31"/>
      <c r="AH64" s="31"/>
      <c r="AI64" s="31"/>
    </row>
    <row r="65" spans="1:35" ht="11.25" customHeight="1">
      <c r="A65" s="25" t="s">
        <v>36</v>
      </c>
      <c r="B65" s="15" t="s">
        <v>45</v>
      </c>
      <c r="C65" s="15">
        <v>3</v>
      </c>
      <c r="D65" s="26" t="s">
        <v>169</v>
      </c>
      <c r="E65" s="27" t="s">
        <v>170</v>
      </c>
      <c r="L65" s="28">
        <v>0</v>
      </c>
      <c r="M65" s="29">
        <v>5</v>
      </c>
      <c r="N65" s="30">
        <v>0</v>
      </c>
      <c r="X65" s="28">
        <f t="shared" si="28"/>
        <v>0</v>
      </c>
      <c r="Y65" s="29">
        <f t="shared" si="28"/>
        <v>5</v>
      </c>
      <c r="Z65" s="30">
        <v>2</v>
      </c>
      <c r="AA65" s="28">
        <f t="shared" si="29"/>
        <v>0</v>
      </c>
      <c r="AB65" s="29">
        <f t="shared" si="30"/>
        <v>10</v>
      </c>
      <c r="AC65" s="30">
        <f t="shared" si="31"/>
        <v>10</v>
      </c>
      <c r="AD65" s="28">
        <f t="shared" si="32"/>
        <v>0</v>
      </c>
      <c r="AE65" s="30" t="s">
        <v>118</v>
      </c>
      <c r="AF65" s="4" t="s">
        <v>166</v>
      </c>
      <c r="AG65" s="31"/>
      <c r="AH65" s="31"/>
      <c r="AI65" s="31"/>
    </row>
    <row r="66" spans="1:35" ht="11.25" customHeight="1">
      <c r="A66" s="25" t="s">
        <v>36</v>
      </c>
      <c r="B66" s="15" t="s">
        <v>37</v>
      </c>
      <c r="C66" s="15">
        <v>2</v>
      </c>
      <c r="D66" s="26" t="s">
        <v>171</v>
      </c>
      <c r="E66" s="27" t="s">
        <v>172</v>
      </c>
      <c r="I66" s="28">
        <v>0</v>
      </c>
      <c r="J66" s="29">
        <v>25</v>
      </c>
      <c r="K66" s="30">
        <v>2</v>
      </c>
      <c r="X66" s="28">
        <f t="shared" si="28"/>
        <v>0</v>
      </c>
      <c r="Y66" s="29">
        <f t="shared" si="28"/>
        <v>25</v>
      </c>
      <c r="Z66" s="30">
        <v>2</v>
      </c>
      <c r="AA66" s="28">
        <f t="shared" si="29"/>
        <v>0</v>
      </c>
      <c r="AB66" s="29">
        <f t="shared" si="30"/>
        <v>50</v>
      </c>
      <c r="AC66" s="30">
        <f t="shared" si="31"/>
        <v>50</v>
      </c>
      <c r="AD66" s="28">
        <f t="shared" si="32"/>
        <v>2</v>
      </c>
      <c r="AE66" s="30" t="s">
        <v>44</v>
      </c>
      <c r="AF66" s="4" t="s">
        <v>173</v>
      </c>
      <c r="AG66" s="31" t="s">
        <v>174</v>
      </c>
      <c r="AH66" s="31" t="s">
        <v>175</v>
      </c>
      <c r="AI66" s="31"/>
    </row>
    <row r="67" spans="1:35" ht="11.25" customHeight="1">
      <c r="A67" s="25" t="s">
        <v>36</v>
      </c>
      <c r="B67" s="15" t="s">
        <v>45</v>
      </c>
      <c r="C67" s="15">
        <v>3</v>
      </c>
      <c r="D67" s="26" t="s">
        <v>176</v>
      </c>
      <c r="E67" s="27" t="s">
        <v>177</v>
      </c>
      <c r="L67" s="28">
        <v>0</v>
      </c>
      <c r="M67" s="29">
        <v>25</v>
      </c>
      <c r="N67" s="30">
        <v>2</v>
      </c>
      <c r="X67" s="28">
        <f t="shared" si="28"/>
        <v>0</v>
      </c>
      <c r="Y67" s="29">
        <f t="shared" si="28"/>
        <v>25</v>
      </c>
      <c r="Z67" s="30">
        <v>2</v>
      </c>
      <c r="AA67" s="28">
        <f t="shared" si="29"/>
        <v>0</v>
      </c>
      <c r="AB67" s="29">
        <f t="shared" si="30"/>
        <v>50</v>
      </c>
      <c r="AC67" s="30">
        <f t="shared" si="31"/>
        <v>50</v>
      </c>
      <c r="AD67" s="28">
        <f t="shared" si="32"/>
        <v>2</v>
      </c>
      <c r="AE67" s="30" t="s">
        <v>44</v>
      </c>
      <c r="AF67" s="4" t="s">
        <v>178</v>
      </c>
      <c r="AG67" s="31" t="s">
        <v>179</v>
      </c>
      <c r="AH67" s="31" t="s">
        <v>180</v>
      </c>
      <c r="AI67" s="31"/>
    </row>
    <row r="68" spans="1:35" ht="11.25" customHeight="1">
      <c r="A68" s="25" t="s">
        <v>36</v>
      </c>
      <c r="B68" s="15" t="s">
        <v>45</v>
      </c>
      <c r="C68" s="15">
        <v>4</v>
      </c>
      <c r="D68" s="26" t="s">
        <v>181</v>
      </c>
      <c r="E68" s="27" t="s">
        <v>182</v>
      </c>
      <c r="O68" s="28">
        <v>0</v>
      </c>
      <c r="P68" s="29">
        <v>25</v>
      </c>
      <c r="Q68" s="30">
        <v>4</v>
      </c>
      <c r="X68" s="28">
        <f t="shared" si="28"/>
        <v>0</v>
      </c>
      <c r="Y68" s="29">
        <f t="shared" si="28"/>
        <v>25</v>
      </c>
      <c r="Z68" s="30">
        <v>2</v>
      </c>
      <c r="AA68" s="28">
        <f t="shared" si="29"/>
        <v>0</v>
      </c>
      <c r="AB68" s="29">
        <f t="shared" si="30"/>
        <v>50</v>
      </c>
      <c r="AC68" s="30">
        <f t="shared" si="31"/>
        <v>50</v>
      </c>
      <c r="AD68" s="28">
        <f t="shared" si="32"/>
        <v>4</v>
      </c>
      <c r="AE68" s="30" t="s">
        <v>44</v>
      </c>
      <c r="AF68" s="4" t="s">
        <v>183</v>
      </c>
      <c r="AG68" s="31" t="s">
        <v>176</v>
      </c>
      <c r="AH68" s="31" t="s">
        <v>184</v>
      </c>
      <c r="AI68" s="31"/>
    </row>
    <row r="69" spans="1:35" ht="11.25" customHeight="1">
      <c r="A69" s="25" t="s">
        <v>36</v>
      </c>
      <c r="B69" s="15" t="s">
        <v>41</v>
      </c>
      <c r="C69" s="15">
        <v>5</v>
      </c>
      <c r="D69" s="26" t="s">
        <v>185</v>
      </c>
      <c r="E69" s="27" t="s">
        <v>186</v>
      </c>
      <c r="R69" s="28">
        <v>0</v>
      </c>
      <c r="S69" s="29">
        <v>25</v>
      </c>
      <c r="T69" s="30">
        <v>4</v>
      </c>
      <c r="X69" s="28">
        <f t="shared" si="28"/>
        <v>0</v>
      </c>
      <c r="Y69" s="29">
        <f t="shared" si="28"/>
        <v>25</v>
      </c>
      <c r="Z69" s="44">
        <v>2</v>
      </c>
      <c r="AA69" s="28">
        <f t="shared" si="29"/>
        <v>0</v>
      </c>
      <c r="AB69" s="29">
        <f t="shared" si="30"/>
        <v>50</v>
      </c>
      <c r="AC69" s="30">
        <f t="shared" si="31"/>
        <v>50</v>
      </c>
      <c r="AD69" s="28">
        <f t="shared" si="32"/>
        <v>4</v>
      </c>
      <c r="AE69" s="30" t="s">
        <v>44</v>
      </c>
      <c r="AF69" s="4" t="s">
        <v>183</v>
      </c>
      <c r="AG69" s="31" t="s">
        <v>181</v>
      </c>
      <c r="AH69" s="31" t="s">
        <v>182</v>
      </c>
      <c r="AI69" s="31"/>
    </row>
    <row r="70" spans="1:35" ht="11.25" customHeight="1">
      <c r="A70" s="46" t="s">
        <v>36</v>
      </c>
      <c r="B70" s="47"/>
      <c r="C70" s="47"/>
      <c r="D70" s="48"/>
      <c r="E70" s="64" t="s">
        <v>187</v>
      </c>
      <c r="F70" s="50">
        <f>SUM(F57:F69)</f>
        <v>0</v>
      </c>
      <c r="G70" s="50">
        <f aca="true" t="shared" si="33" ref="G70:W70">SUM(G57:G69)</f>
        <v>30</v>
      </c>
      <c r="H70" s="50">
        <f t="shared" si="33"/>
        <v>1</v>
      </c>
      <c r="I70" s="50">
        <f t="shared" si="33"/>
        <v>0</v>
      </c>
      <c r="J70" s="50">
        <f t="shared" si="33"/>
        <v>55</v>
      </c>
      <c r="K70" s="50">
        <f t="shared" si="33"/>
        <v>3</v>
      </c>
      <c r="L70" s="50">
        <f t="shared" si="33"/>
        <v>0</v>
      </c>
      <c r="M70" s="50">
        <f t="shared" si="33"/>
        <v>55</v>
      </c>
      <c r="N70" s="50">
        <f t="shared" si="33"/>
        <v>4</v>
      </c>
      <c r="O70" s="50">
        <f t="shared" si="33"/>
        <v>0</v>
      </c>
      <c r="P70" s="50">
        <f t="shared" si="33"/>
        <v>50</v>
      </c>
      <c r="Q70" s="50">
        <f t="shared" si="33"/>
        <v>6</v>
      </c>
      <c r="R70" s="50">
        <f t="shared" si="33"/>
        <v>0</v>
      </c>
      <c r="S70" s="50">
        <f t="shared" si="33"/>
        <v>50</v>
      </c>
      <c r="T70" s="50">
        <f t="shared" si="33"/>
        <v>6</v>
      </c>
      <c r="U70" s="50">
        <f t="shared" si="33"/>
        <v>0</v>
      </c>
      <c r="V70" s="50">
        <f t="shared" si="33"/>
        <v>25</v>
      </c>
      <c r="W70" s="50">
        <f t="shared" si="33"/>
        <v>6</v>
      </c>
      <c r="X70" s="50">
        <f>SUM(X57:X69)</f>
        <v>0</v>
      </c>
      <c r="Y70" s="50">
        <f>SUM(Y57:Y69)</f>
        <v>265</v>
      </c>
      <c r="Z70" s="51" t="s">
        <v>55</v>
      </c>
      <c r="AA70" s="50">
        <v>0</v>
      </c>
      <c r="AB70" s="52">
        <f>SUM(AB57:AB69)</f>
        <v>380</v>
      </c>
      <c r="AC70" s="52">
        <f>SUM(AC57:AC69)</f>
        <v>380</v>
      </c>
      <c r="AD70" s="54">
        <f>SUM(AD57:AD69)</f>
        <v>26</v>
      </c>
      <c r="AE70" s="51"/>
      <c r="AF70" s="55"/>
      <c r="AG70" s="65"/>
      <c r="AH70" s="65"/>
      <c r="AI70" s="65"/>
    </row>
    <row r="71" spans="1:35" ht="11.25" customHeight="1">
      <c r="A71" s="25" t="s">
        <v>36</v>
      </c>
      <c r="B71" s="15" t="s">
        <v>45</v>
      </c>
      <c r="C71" s="15">
        <v>3</v>
      </c>
      <c r="D71" s="86" t="s">
        <v>232</v>
      </c>
      <c r="E71" s="56" t="s">
        <v>188</v>
      </c>
      <c r="L71" s="28">
        <v>0</v>
      </c>
      <c r="M71" s="29">
        <v>4</v>
      </c>
      <c r="N71" s="30">
        <v>7</v>
      </c>
      <c r="X71" s="28">
        <f>U71+R71+O71+L71+I71+F71</f>
        <v>0</v>
      </c>
      <c r="Y71" s="29">
        <f>V71+S71+P71+M71+J71+G71</f>
        <v>4</v>
      </c>
      <c r="Z71" s="30">
        <v>15</v>
      </c>
      <c r="AA71" s="28">
        <f>X71*Z71</f>
        <v>0</v>
      </c>
      <c r="AB71" s="29">
        <f>Y71*Z71</f>
        <v>60</v>
      </c>
      <c r="AC71" s="30">
        <f>SUM(AA71:AB71)</f>
        <v>60</v>
      </c>
      <c r="AD71" s="28">
        <f>H71+K71+N71+Q71+T71+W71</f>
        <v>7</v>
      </c>
      <c r="AE71" s="30" t="s">
        <v>44</v>
      </c>
      <c r="AF71" s="92" t="s">
        <v>189</v>
      </c>
      <c r="AG71" s="35"/>
      <c r="AH71" s="35"/>
      <c r="AI71" s="35"/>
    </row>
    <row r="72" spans="1:35" ht="11.25" customHeight="1">
      <c r="A72" s="25" t="s">
        <v>36</v>
      </c>
      <c r="B72" s="15" t="s">
        <v>45</v>
      </c>
      <c r="C72" s="15">
        <v>4</v>
      </c>
      <c r="D72" s="86" t="s">
        <v>233</v>
      </c>
      <c r="E72" s="33" t="s">
        <v>190</v>
      </c>
      <c r="O72" s="28">
        <v>0</v>
      </c>
      <c r="P72" s="29">
        <v>4</v>
      </c>
      <c r="Q72" s="30">
        <v>6</v>
      </c>
      <c r="X72" s="28">
        <f>U72+R72+O72+L72+I72+F72</f>
        <v>0</v>
      </c>
      <c r="Y72" s="29">
        <f>V72+S72+P72+M72+J72+G72</f>
        <v>4</v>
      </c>
      <c r="Z72" s="30">
        <v>15</v>
      </c>
      <c r="AA72" s="28">
        <f>X72*Z72</f>
        <v>0</v>
      </c>
      <c r="AB72" s="29">
        <f>Y72*Z72</f>
        <v>60</v>
      </c>
      <c r="AC72" s="30">
        <f>SUM(AA72:AB72)</f>
        <v>60</v>
      </c>
      <c r="AD72" s="28">
        <f>H72+K72+N72+Q72+T72+W72</f>
        <v>6</v>
      </c>
      <c r="AE72" s="30" t="s">
        <v>44</v>
      </c>
      <c r="AF72" s="92"/>
      <c r="AG72" s="35" t="s">
        <v>234</v>
      </c>
      <c r="AH72" s="35" t="s">
        <v>188</v>
      </c>
      <c r="AI72" s="35"/>
    </row>
    <row r="73" spans="1:35" ht="11.25" customHeight="1">
      <c r="A73" s="46" t="s">
        <v>36</v>
      </c>
      <c r="B73" s="47"/>
      <c r="C73" s="47"/>
      <c r="D73" s="48"/>
      <c r="E73" s="49" t="s">
        <v>191</v>
      </c>
      <c r="F73" s="50">
        <f>SUM(F71:F72)</f>
        <v>0</v>
      </c>
      <c r="G73" s="50">
        <f aca="true" t="shared" si="34" ref="G73:W73">SUM(G71:G72)</f>
        <v>0</v>
      </c>
      <c r="H73" s="50">
        <f t="shared" si="34"/>
        <v>0</v>
      </c>
      <c r="I73" s="50">
        <f t="shared" si="34"/>
        <v>0</v>
      </c>
      <c r="J73" s="50">
        <f t="shared" si="34"/>
        <v>0</v>
      </c>
      <c r="K73" s="50">
        <f t="shared" si="34"/>
        <v>0</v>
      </c>
      <c r="L73" s="50">
        <f t="shared" si="34"/>
        <v>0</v>
      </c>
      <c r="M73" s="50">
        <f t="shared" si="34"/>
        <v>4</v>
      </c>
      <c r="N73" s="50">
        <f t="shared" si="34"/>
        <v>7</v>
      </c>
      <c r="O73" s="50">
        <f t="shared" si="34"/>
        <v>0</v>
      </c>
      <c r="P73" s="50">
        <f t="shared" si="34"/>
        <v>4</v>
      </c>
      <c r="Q73" s="50">
        <f t="shared" si="34"/>
        <v>6</v>
      </c>
      <c r="R73" s="50">
        <f t="shared" si="34"/>
        <v>0</v>
      </c>
      <c r="S73" s="50">
        <f t="shared" si="34"/>
        <v>0</v>
      </c>
      <c r="T73" s="50">
        <f t="shared" si="34"/>
        <v>0</v>
      </c>
      <c r="U73" s="50">
        <f t="shared" si="34"/>
        <v>0</v>
      </c>
      <c r="V73" s="50">
        <f t="shared" si="34"/>
        <v>0</v>
      </c>
      <c r="W73" s="50">
        <f t="shared" si="34"/>
        <v>0</v>
      </c>
      <c r="X73" s="54">
        <f>SUM(X71:X72)</f>
        <v>0</v>
      </c>
      <c r="Y73" s="63">
        <f>SUM(Y71:Y72)</f>
        <v>8</v>
      </c>
      <c r="Z73" s="51" t="s">
        <v>55</v>
      </c>
      <c r="AA73" s="50">
        <f>SUM(AA71:AA72)</f>
        <v>0</v>
      </c>
      <c r="AB73" s="52">
        <f>SUM(AB71:AB72)</f>
        <v>120</v>
      </c>
      <c r="AC73" s="53">
        <f>SUM(AC71:AC72)</f>
        <v>120</v>
      </c>
      <c r="AD73" s="54">
        <f>SUM(AD71:AD72)</f>
        <v>13</v>
      </c>
      <c r="AE73" s="51"/>
      <c r="AF73" s="92"/>
      <c r="AG73" s="35"/>
      <c r="AH73" s="35"/>
      <c r="AI73" s="35"/>
    </row>
    <row r="74" spans="1:35" ht="11.25" customHeight="1">
      <c r="A74" s="25" t="s">
        <v>36</v>
      </c>
      <c r="B74" s="15" t="s">
        <v>45</v>
      </c>
      <c r="C74" s="15">
        <v>4</v>
      </c>
      <c r="D74" s="26" t="s">
        <v>192</v>
      </c>
      <c r="E74" s="27" t="s">
        <v>193</v>
      </c>
      <c r="O74" s="28">
        <v>2</v>
      </c>
      <c r="P74" s="29">
        <v>2</v>
      </c>
      <c r="Q74" s="30">
        <v>7</v>
      </c>
      <c r="X74" s="28">
        <f>U74+R74+O74+L74+I74+F74</f>
        <v>2</v>
      </c>
      <c r="Y74" s="29">
        <f>V74+S74+P74+M74+J74+G74</f>
        <v>2</v>
      </c>
      <c r="Z74" s="30">
        <v>15</v>
      </c>
      <c r="AA74" s="28">
        <f>X74*Z74</f>
        <v>30</v>
      </c>
      <c r="AB74" s="29">
        <f>Y74*Z74</f>
        <v>30</v>
      </c>
      <c r="AC74" s="30">
        <f>SUM(AA74:AB74)</f>
        <v>60</v>
      </c>
      <c r="AD74" s="28">
        <f>H74+K74+N74+Q74+T74+W74</f>
        <v>7</v>
      </c>
      <c r="AE74" s="30" t="s">
        <v>44</v>
      </c>
      <c r="AF74" s="87"/>
      <c r="AG74" s="31"/>
      <c r="AH74" s="31"/>
      <c r="AI74" s="31"/>
    </row>
    <row r="75" spans="1:35" ht="11.25" customHeight="1">
      <c r="A75" s="25" t="s">
        <v>36</v>
      </c>
      <c r="B75" s="15" t="s">
        <v>41</v>
      </c>
      <c r="C75" s="15">
        <v>5</v>
      </c>
      <c r="D75" s="26" t="s">
        <v>194</v>
      </c>
      <c r="E75" s="27" t="s">
        <v>195</v>
      </c>
      <c r="R75" s="28">
        <v>2</v>
      </c>
      <c r="S75" s="29">
        <v>2</v>
      </c>
      <c r="T75" s="30">
        <v>6</v>
      </c>
      <c r="X75" s="28">
        <f>U75+R75+O75+L75+I75+F75</f>
        <v>2</v>
      </c>
      <c r="Y75" s="29">
        <f>V75+S75+P75+M75+J75+G75</f>
        <v>2</v>
      </c>
      <c r="Z75" s="30">
        <v>15</v>
      </c>
      <c r="AA75" s="28">
        <f>X75*Z75</f>
        <v>30</v>
      </c>
      <c r="AB75" s="29">
        <f>Y75*Z75</f>
        <v>30</v>
      </c>
      <c r="AC75" s="30">
        <f>SUM(AA75:AB75)</f>
        <v>60</v>
      </c>
      <c r="AD75" s="28">
        <f>H75+K75+N75+Q75+T75+W75</f>
        <v>6</v>
      </c>
      <c r="AE75" s="30" t="s">
        <v>44</v>
      </c>
      <c r="AF75" s="87"/>
      <c r="AG75" s="31" t="s">
        <v>192</v>
      </c>
      <c r="AH75" s="31" t="s">
        <v>196</v>
      </c>
      <c r="AI75" s="31"/>
    </row>
    <row r="76" spans="1:35" ht="11.25" customHeight="1">
      <c r="A76" s="46" t="s">
        <v>36</v>
      </c>
      <c r="B76" s="47"/>
      <c r="C76" s="47"/>
      <c r="D76" s="48"/>
      <c r="E76" s="49" t="s">
        <v>197</v>
      </c>
      <c r="F76" s="50">
        <f>SUM(F74:F75)</f>
        <v>0</v>
      </c>
      <c r="G76" s="50">
        <f aca="true" t="shared" si="35" ref="G76:W76">SUM(G74:G75)</f>
        <v>0</v>
      </c>
      <c r="H76" s="50">
        <f t="shared" si="35"/>
        <v>0</v>
      </c>
      <c r="I76" s="50">
        <f t="shared" si="35"/>
        <v>0</v>
      </c>
      <c r="J76" s="50">
        <f t="shared" si="35"/>
        <v>0</v>
      </c>
      <c r="K76" s="50">
        <f t="shared" si="35"/>
        <v>0</v>
      </c>
      <c r="L76" s="50">
        <f t="shared" si="35"/>
        <v>0</v>
      </c>
      <c r="M76" s="50">
        <f t="shared" si="35"/>
        <v>0</v>
      </c>
      <c r="N76" s="50">
        <f t="shared" si="35"/>
        <v>0</v>
      </c>
      <c r="O76" s="50">
        <f t="shared" si="35"/>
        <v>2</v>
      </c>
      <c r="P76" s="50">
        <f t="shared" si="35"/>
        <v>2</v>
      </c>
      <c r="Q76" s="50">
        <f t="shared" si="35"/>
        <v>7</v>
      </c>
      <c r="R76" s="50">
        <f t="shared" si="35"/>
        <v>2</v>
      </c>
      <c r="S76" s="50">
        <f t="shared" si="35"/>
        <v>2</v>
      </c>
      <c r="T76" s="50">
        <f t="shared" si="35"/>
        <v>6</v>
      </c>
      <c r="U76" s="50">
        <f t="shared" si="35"/>
        <v>0</v>
      </c>
      <c r="V76" s="50">
        <f t="shared" si="35"/>
        <v>0</v>
      </c>
      <c r="W76" s="50">
        <f t="shared" si="35"/>
        <v>0</v>
      </c>
      <c r="X76" s="54">
        <f>SUM(X74:X75)</f>
        <v>4</v>
      </c>
      <c r="Y76" s="63">
        <f>SUM(Y74:Y75)</f>
        <v>4</v>
      </c>
      <c r="Z76" s="51" t="s">
        <v>55</v>
      </c>
      <c r="AA76" s="50">
        <f>SUM(AA74:AA75)</f>
        <v>60</v>
      </c>
      <c r="AB76" s="52">
        <f>SUM(AB74:AB75)</f>
        <v>60</v>
      </c>
      <c r="AC76" s="53">
        <f>SUM(AC74:AC75)</f>
        <v>120</v>
      </c>
      <c r="AD76" s="54">
        <f>SUM(AD74:AD75)</f>
        <v>13</v>
      </c>
      <c r="AE76" s="51"/>
      <c r="AF76" s="87"/>
      <c r="AG76" s="35"/>
      <c r="AH76" s="35"/>
      <c r="AI76" s="35"/>
    </row>
    <row r="77" spans="1:35" ht="11.25" customHeight="1">
      <c r="A77" s="25" t="s">
        <v>36</v>
      </c>
      <c r="B77" s="15" t="s">
        <v>45</v>
      </c>
      <c r="C77" s="15">
        <v>4</v>
      </c>
      <c r="D77" s="26" t="s">
        <v>198</v>
      </c>
      <c r="E77" s="27" t="s">
        <v>199</v>
      </c>
      <c r="O77" s="28">
        <v>2</v>
      </c>
      <c r="P77" s="29">
        <v>2</v>
      </c>
      <c r="Q77" s="30">
        <v>7</v>
      </c>
      <c r="X77" s="28">
        <f>U77+R77+O77+L77+I77+F77</f>
        <v>2</v>
      </c>
      <c r="Y77" s="29">
        <f>V77+S77+P77+M77+J77+G77</f>
        <v>2</v>
      </c>
      <c r="Z77" s="30">
        <v>15</v>
      </c>
      <c r="AA77" s="28">
        <f>X77*Z77</f>
        <v>30</v>
      </c>
      <c r="AB77" s="29">
        <f>Y77*Z77</f>
        <v>30</v>
      </c>
      <c r="AC77" s="30">
        <f>SUM(AA77:AB77)</f>
        <v>60</v>
      </c>
      <c r="AD77" s="28">
        <f>H77+K77+N77+Q77+T77+W77</f>
        <v>7</v>
      </c>
      <c r="AE77" s="30" t="s">
        <v>44</v>
      </c>
      <c r="AF77" s="87"/>
      <c r="AG77" s="31"/>
      <c r="AH77" s="31"/>
      <c r="AI77" s="31"/>
    </row>
    <row r="78" spans="1:35" ht="11.25" customHeight="1">
      <c r="A78" s="25" t="s">
        <v>36</v>
      </c>
      <c r="B78" s="15" t="s">
        <v>41</v>
      </c>
      <c r="C78" s="15">
        <v>5</v>
      </c>
      <c r="D78" s="26" t="s">
        <v>200</v>
      </c>
      <c r="E78" s="27" t="s">
        <v>201</v>
      </c>
      <c r="R78" s="28">
        <v>2</v>
      </c>
      <c r="S78" s="29">
        <v>2</v>
      </c>
      <c r="T78" s="30">
        <v>6</v>
      </c>
      <c r="X78" s="28">
        <f>U78+R78+O78+L78+I78+F78</f>
        <v>2</v>
      </c>
      <c r="Y78" s="29">
        <f>V78+S78+P78+M78+J78+G78</f>
        <v>2</v>
      </c>
      <c r="Z78" s="30">
        <v>15</v>
      </c>
      <c r="AA78" s="28">
        <f>X78*Z78</f>
        <v>30</v>
      </c>
      <c r="AB78" s="29">
        <f>Y78*Z78</f>
        <v>30</v>
      </c>
      <c r="AC78" s="30">
        <f>SUM(AA78:AB78)</f>
        <v>60</v>
      </c>
      <c r="AD78" s="28">
        <f>H78+K78+N78+Q78+T78+W78</f>
        <v>6</v>
      </c>
      <c r="AE78" s="30" t="s">
        <v>44</v>
      </c>
      <c r="AF78" s="87"/>
      <c r="AG78" s="31" t="s">
        <v>198</v>
      </c>
      <c r="AH78" s="31" t="s">
        <v>202</v>
      </c>
      <c r="AI78" s="31"/>
    </row>
    <row r="79" spans="1:35" ht="11.25" customHeight="1">
      <c r="A79" s="46" t="s">
        <v>36</v>
      </c>
      <c r="B79" s="47"/>
      <c r="C79" s="47"/>
      <c r="D79" s="48"/>
      <c r="E79" s="49" t="s">
        <v>203</v>
      </c>
      <c r="F79" s="50">
        <f>SUM(F77:F78)</f>
        <v>0</v>
      </c>
      <c r="G79" s="50">
        <f aca="true" t="shared" si="36" ref="G79:W79">SUM(G77:G78)</f>
        <v>0</v>
      </c>
      <c r="H79" s="50">
        <f t="shared" si="36"/>
        <v>0</v>
      </c>
      <c r="I79" s="50">
        <f t="shared" si="36"/>
        <v>0</v>
      </c>
      <c r="J79" s="50">
        <f t="shared" si="36"/>
        <v>0</v>
      </c>
      <c r="K79" s="50">
        <f t="shared" si="36"/>
        <v>0</v>
      </c>
      <c r="L79" s="50">
        <f t="shared" si="36"/>
        <v>0</v>
      </c>
      <c r="M79" s="50">
        <f t="shared" si="36"/>
        <v>0</v>
      </c>
      <c r="N79" s="50">
        <f t="shared" si="36"/>
        <v>0</v>
      </c>
      <c r="O79" s="50">
        <f t="shared" si="36"/>
        <v>2</v>
      </c>
      <c r="P79" s="50">
        <f t="shared" si="36"/>
        <v>2</v>
      </c>
      <c r="Q79" s="50">
        <f t="shared" si="36"/>
        <v>7</v>
      </c>
      <c r="R79" s="50">
        <f t="shared" si="36"/>
        <v>2</v>
      </c>
      <c r="S79" s="50">
        <f t="shared" si="36"/>
        <v>2</v>
      </c>
      <c r="T79" s="50">
        <f t="shared" si="36"/>
        <v>6</v>
      </c>
      <c r="U79" s="50">
        <f t="shared" si="36"/>
        <v>0</v>
      </c>
      <c r="V79" s="50">
        <f t="shared" si="36"/>
        <v>0</v>
      </c>
      <c r="W79" s="50">
        <f t="shared" si="36"/>
        <v>0</v>
      </c>
      <c r="X79" s="54">
        <f>SUM(X77:X78)</f>
        <v>4</v>
      </c>
      <c r="Y79" s="63">
        <f>SUM(Y77:Y78)</f>
        <v>4</v>
      </c>
      <c r="Z79" s="51" t="s">
        <v>55</v>
      </c>
      <c r="AA79" s="50">
        <f>SUM(AA77:AA78)</f>
        <v>60</v>
      </c>
      <c r="AB79" s="52">
        <f>SUM(AB77:AB78)</f>
        <v>60</v>
      </c>
      <c r="AC79" s="53">
        <f>SUM(AC77:AC78)</f>
        <v>120</v>
      </c>
      <c r="AD79" s="54">
        <f>SUM(AD77:AD78)</f>
        <v>13</v>
      </c>
      <c r="AE79" s="51"/>
      <c r="AF79" s="87"/>
      <c r="AG79" s="35"/>
      <c r="AH79" s="35"/>
      <c r="AI79" s="35"/>
    </row>
    <row r="80" spans="1:35" ht="11.25" customHeight="1">
      <c r="A80" s="25" t="s">
        <v>36</v>
      </c>
      <c r="B80" s="15" t="s">
        <v>45</v>
      </c>
      <c r="C80" s="15">
        <v>4</v>
      </c>
      <c r="D80" s="26" t="s">
        <v>204</v>
      </c>
      <c r="E80" s="27" t="s">
        <v>205</v>
      </c>
      <c r="O80" s="28">
        <v>2</v>
      </c>
      <c r="P80" s="29">
        <v>2</v>
      </c>
      <c r="Q80" s="30">
        <v>7</v>
      </c>
      <c r="X80" s="28">
        <f>U80+R80+O80+L80+I80+F80</f>
        <v>2</v>
      </c>
      <c r="Y80" s="29">
        <f>V80+S80+P80+M80+J80+G80</f>
        <v>2</v>
      </c>
      <c r="Z80" s="30">
        <v>15</v>
      </c>
      <c r="AA80" s="28">
        <f>X80*Z80</f>
        <v>30</v>
      </c>
      <c r="AB80" s="29">
        <f>Y80*Z80</f>
        <v>30</v>
      </c>
      <c r="AC80" s="30">
        <f>SUM(AA80:AB80)</f>
        <v>60</v>
      </c>
      <c r="AD80" s="28">
        <f>H80+K80+N80+Q80+T80+W80</f>
        <v>7</v>
      </c>
      <c r="AE80" s="30" t="s">
        <v>44</v>
      </c>
      <c r="AF80" s="87"/>
      <c r="AG80" s="31"/>
      <c r="AH80" s="31"/>
      <c r="AI80" s="31"/>
    </row>
    <row r="81" spans="1:35" ht="11.25" customHeight="1">
      <c r="A81" s="25" t="s">
        <v>36</v>
      </c>
      <c r="B81" s="15" t="s">
        <v>41</v>
      </c>
      <c r="C81" s="15">
        <v>5</v>
      </c>
      <c r="D81" s="26" t="s">
        <v>206</v>
      </c>
      <c r="E81" s="27" t="s">
        <v>207</v>
      </c>
      <c r="R81" s="28">
        <v>2</v>
      </c>
      <c r="S81" s="29">
        <v>2</v>
      </c>
      <c r="T81" s="30">
        <v>6</v>
      </c>
      <c r="X81" s="28">
        <f>U81+R81+O81+L81+I81+F81</f>
        <v>2</v>
      </c>
      <c r="Y81" s="29">
        <f>V81+S81+P81+M81+J81+G81</f>
        <v>2</v>
      </c>
      <c r="Z81" s="30">
        <v>15</v>
      </c>
      <c r="AA81" s="28">
        <f>X81*Z81</f>
        <v>30</v>
      </c>
      <c r="AB81" s="29">
        <f>Y81*Z81</f>
        <v>30</v>
      </c>
      <c r="AC81" s="30">
        <f>SUM(AA81:AB81)</f>
        <v>60</v>
      </c>
      <c r="AD81" s="28">
        <f>H81+K81+N81+Q81+T81+W81</f>
        <v>6</v>
      </c>
      <c r="AE81" s="30" t="s">
        <v>44</v>
      </c>
      <c r="AF81" s="87"/>
      <c r="AG81" s="31" t="s">
        <v>204</v>
      </c>
      <c r="AH81" s="31" t="s">
        <v>208</v>
      </c>
      <c r="AI81" s="31"/>
    </row>
    <row r="82" spans="1:35" ht="11.25" customHeight="1">
      <c r="A82" s="46" t="s">
        <v>36</v>
      </c>
      <c r="B82" s="47"/>
      <c r="C82" s="47"/>
      <c r="D82" s="48"/>
      <c r="E82" s="49" t="s">
        <v>209</v>
      </c>
      <c r="F82" s="50">
        <f>SUM(F80:F81)</f>
        <v>0</v>
      </c>
      <c r="G82" s="50">
        <f aca="true" t="shared" si="37" ref="G82:W82">SUM(G80:G81)</f>
        <v>0</v>
      </c>
      <c r="H82" s="50">
        <f t="shared" si="37"/>
        <v>0</v>
      </c>
      <c r="I82" s="50">
        <f t="shared" si="37"/>
        <v>0</v>
      </c>
      <c r="J82" s="50">
        <f t="shared" si="37"/>
        <v>0</v>
      </c>
      <c r="K82" s="50">
        <f t="shared" si="37"/>
        <v>0</v>
      </c>
      <c r="L82" s="50">
        <f t="shared" si="37"/>
        <v>0</v>
      </c>
      <c r="M82" s="50">
        <f t="shared" si="37"/>
        <v>0</v>
      </c>
      <c r="N82" s="50">
        <f t="shared" si="37"/>
        <v>0</v>
      </c>
      <c r="O82" s="50">
        <f t="shared" si="37"/>
        <v>2</v>
      </c>
      <c r="P82" s="50">
        <f t="shared" si="37"/>
        <v>2</v>
      </c>
      <c r="Q82" s="50">
        <f t="shared" si="37"/>
        <v>7</v>
      </c>
      <c r="R82" s="50">
        <f t="shared" si="37"/>
        <v>2</v>
      </c>
      <c r="S82" s="50">
        <f t="shared" si="37"/>
        <v>2</v>
      </c>
      <c r="T82" s="50">
        <f t="shared" si="37"/>
        <v>6</v>
      </c>
      <c r="U82" s="50">
        <f t="shared" si="37"/>
        <v>0</v>
      </c>
      <c r="V82" s="50">
        <f t="shared" si="37"/>
        <v>0</v>
      </c>
      <c r="W82" s="50">
        <f t="shared" si="37"/>
        <v>0</v>
      </c>
      <c r="X82" s="54">
        <f>SUM(X80:X81)</f>
        <v>4</v>
      </c>
      <c r="Y82" s="63">
        <f>SUM(Y80:Y81)</f>
        <v>4</v>
      </c>
      <c r="Z82" s="51" t="s">
        <v>55</v>
      </c>
      <c r="AA82" s="50">
        <f>SUM(AA80:AA81)</f>
        <v>60</v>
      </c>
      <c r="AB82" s="52">
        <f>SUM(AB80:AB81)</f>
        <v>60</v>
      </c>
      <c r="AC82" s="53">
        <f>SUM(AC80:AC81)</f>
        <v>120</v>
      </c>
      <c r="AD82" s="54">
        <f>SUM(AD80:AD81)</f>
        <v>13</v>
      </c>
      <c r="AE82" s="51"/>
      <c r="AF82" s="87"/>
      <c r="AG82" s="35"/>
      <c r="AH82" s="35"/>
      <c r="AI82" s="35"/>
    </row>
    <row r="83" spans="1:35" ht="11.25" customHeight="1">
      <c r="A83" s="25" t="s">
        <v>36</v>
      </c>
      <c r="B83" s="15" t="s">
        <v>45</v>
      </c>
      <c r="C83" s="15">
        <v>4</v>
      </c>
      <c r="D83" s="26" t="s">
        <v>210</v>
      </c>
      <c r="E83" s="27" t="s">
        <v>211</v>
      </c>
      <c r="O83" s="28">
        <v>2</v>
      </c>
      <c r="P83" s="29">
        <v>2</v>
      </c>
      <c r="Q83" s="30">
        <v>7</v>
      </c>
      <c r="X83" s="28">
        <f>U83+R83+O83+L83+I83+F83</f>
        <v>2</v>
      </c>
      <c r="Y83" s="29">
        <f>V83+S83+P83+M83+J83+G83</f>
        <v>2</v>
      </c>
      <c r="Z83" s="30">
        <v>15</v>
      </c>
      <c r="AA83" s="28">
        <f>X83*Z83</f>
        <v>30</v>
      </c>
      <c r="AB83" s="29">
        <f>Y83*Z83</f>
        <v>30</v>
      </c>
      <c r="AC83" s="30">
        <f>SUM(AA83:AB83)</f>
        <v>60</v>
      </c>
      <c r="AD83" s="28">
        <f>H83+K83+N83+Q83+T83+W83</f>
        <v>7</v>
      </c>
      <c r="AE83" s="30" t="s">
        <v>44</v>
      </c>
      <c r="AF83" s="87"/>
      <c r="AG83" s="31"/>
      <c r="AH83" s="31"/>
      <c r="AI83" s="31"/>
    </row>
    <row r="84" spans="1:35" ht="11.25" customHeight="1">
      <c r="A84" s="25" t="s">
        <v>36</v>
      </c>
      <c r="B84" s="15" t="s">
        <v>41</v>
      </c>
      <c r="C84" s="15">
        <v>5</v>
      </c>
      <c r="D84" s="26" t="s">
        <v>212</v>
      </c>
      <c r="E84" s="27" t="s">
        <v>213</v>
      </c>
      <c r="R84" s="28">
        <v>2</v>
      </c>
      <c r="S84" s="29">
        <v>2</v>
      </c>
      <c r="T84" s="30">
        <v>6</v>
      </c>
      <c r="X84" s="28">
        <f>U84+R84+O84+L84+I84+F84</f>
        <v>2</v>
      </c>
      <c r="Y84" s="29">
        <f>V84+S84+P84+M84+J84+G84</f>
        <v>2</v>
      </c>
      <c r="Z84" s="30">
        <v>15</v>
      </c>
      <c r="AA84" s="28">
        <f>X84*Z84</f>
        <v>30</v>
      </c>
      <c r="AB84" s="29">
        <f>Y84*Z84</f>
        <v>30</v>
      </c>
      <c r="AC84" s="30">
        <f>SUM(AA84:AB84)</f>
        <v>60</v>
      </c>
      <c r="AD84" s="28">
        <f>H84+K84+N84+Q84+T84+W84</f>
        <v>6</v>
      </c>
      <c r="AE84" s="30" t="s">
        <v>44</v>
      </c>
      <c r="AF84" s="87"/>
      <c r="AG84" s="31" t="s">
        <v>210</v>
      </c>
      <c r="AH84" s="31" t="s">
        <v>211</v>
      </c>
      <c r="AI84" s="31"/>
    </row>
    <row r="85" spans="1:35" ht="11.25" customHeight="1">
      <c r="A85" s="46" t="s">
        <v>36</v>
      </c>
      <c r="B85" s="47"/>
      <c r="C85" s="47"/>
      <c r="D85" s="48"/>
      <c r="E85" s="49" t="s">
        <v>214</v>
      </c>
      <c r="F85" s="50">
        <f>SUM(F83:F84)</f>
        <v>0</v>
      </c>
      <c r="G85" s="50">
        <f aca="true" t="shared" si="38" ref="G85:W85">SUM(G83:G84)</f>
        <v>0</v>
      </c>
      <c r="H85" s="50">
        <f t="shared" si="38"/>
        <v>0</v>
      </c>
      <c r="I85" s="50">
        <f t="shared" si="38"/>
        <v>0</v>
      </c>
      <c r="J85" s="50">
        <f t="shared" si="38"/>
        <v>0</v>
      </c>
      <c r="K85" s="50">
        <f t="shared" si="38"/>
        <v>0</v>
      </c>
      <c r="L85" s="50">
        <f t="shared" si="38"/>
        <v>0</v>
      </c>
      <c r="M85" s="50">
        <f t="shared" si="38"/>
        <v>0</v>
      </c>
      <c r="N85" s="50">
        <f t="shared" si="38"/>
        <v>0</v>
      </c>
      <c r="O85" s="50">
        <f t="shared" si="38"/>
        <v>2</v>
      </c>
      <c r="P85" s="50">
        <f t="shared" si="38"/>
        <v>2</v>
      </c>
      <c r="Q85" s="50">
        <f t="shared" si="38"/>
        <v>7</v>
      </c>
      <c r="R85" s="50">
        <f t="shared" si="38"/>
        <v>2</v>
      </c>
      <c r="S85" s="50">
        <f t="shared" si="38"/>
        <v>2</v>
      </c>
      <c r="T85" s="50">
        <f t="shared" si="38"/>
        <v>6</v>
      </c>
      <c r="U85" s="50">
        <f t="shared" si="38"/>
        <v>0</v>
      </c>
      <c r="V85" s="50">
        <f t="shared" si="38"/>
        <v>0</v>
      </c>
      <c r="W85" s="50">
        <f t="shared" si="38"/>
        <v>0</v>
      </c>
      <c r="X85" s="54">
        <f>SUM(X83:X84)</f>
        <v>4</v>
      </c>
      <c r="Y85" s="63">
        <f>SUM(Y83:Y84)</f>
        <v>4</v>
      </c>
      <c r="Z85" s="51" t="s">
        <v>55</v>
      </c>
      <c r="AA85" s="50">
        <f>SUM(AA83:AA84)</f>
        <v>60</v>
      </c>
      <c r="AB85" s="52">
        <f>SUM(AB83:AB84)</f>
        <v>60</v>
      </c>
      <c r="AC85" s="53">
        <f>SUM(AC83:AC84)</f>
        <v>120</v>
      </c>
      <c r="AD85" s="54">
        <f>SUM(AD83:AD84)</f>
        <v>13</v>
      </c>
      <c r="AE85" s="51"/>
      <c r="AF85" s="87"/>
      <c r="AG85" s="35"/>
      <c r="AH85" s="35"/>
      <c r="AI85" s="35"/>
    </row>
    <row r="86" spans="1:35" ht="11.25" customHeight="1">
      <c r="A86" s="25" t="s">
        <v>36</v>
      </c>
      <c r="B86" s="15" t="s">
        <v>45</v>
      </c>
      <c r="C86" s="15">
        <v>4</v>
      </c>
      <c r="D86" s="26" t="s">
        <v>215</v>
      </c>
      <c r="E86" s="27" t="s">
        <v>216</v>
      </c>
      <c r="O86" s="28">
        <v>2</v>
      </c>
      <c r="P86" s="29">
        <v>2</v>
      </c>
      <c r="Q86" s="30">
        <v>7</v>
      </c>
      <c r="X86" s="28">
        <f>U86+R86+O86+L86+I86+F86</f>
        <v>2</v>
      </c>
      <c r="Y86" s="29">
        <f>V86+S86+P86+M86+J86+G86</f>
        <v>2</v>
      </c>
      <c r="Z86" s="30">
        <v>15</v>
      </c>
      <c r="AA86" s="28">
        <f>X86*Z86</f>
        <v>30</v>
      </c>
      <c r="AB86" s="29">
        <f>Y86*Z86</f>
        <v>30</v>
      </c>
      <c r="AC86" s="30">
        <f>SUM(AA86:AB86)</f>
        <v>60</v>
      </c>
      <c r="AD86" s="28">
        <f>H86+K86+N86+Q86+T86+W86</f>
        <v>7</v>
      </c>
      <c r="AE86" s="30" t="s">
        <v>44</v>
      </c>
      <c r="AF86" s="87"/>
      <c r="AG86" s="31"/>
      <c r="AH86" s="31"/>
      <c r="AI86" s="31"/>
    </row>
    <row r="87" spans="1:35" ht="11.25" customHeight="1">
      <c r="A87" s="25" t="s">
        <v>36</v>
      </c>
      <c r="B87" s="15" t="s">
        <v>41</v>
      </c>
      <c r="C87" s="15">
        <v>5</v>
      </c>
      <c r="D87" s="26" t="s">
        <v>217</v>
      </c>
      <c r="E87" s="27" t="s">
        <v>218</v>
      </c>
      <c r="R87" s="28">
        <v>2</v>
      </c>
      <c r="S87" s="29">
        <v>2</v>
      </c>
      <c r="T87" s="30">
        <v>6</v>
      </c>
      <c r="X87" s="28">
        <f>U87+R87+O87+L87+I87+F87</f>
        <v>2</v>
      </c>
      <c r="Y87" s="29">
        <f>V87+S87+P87+M87+J87+G87</f>
        <v>2</v>
      </c>
      <c r="Z87" s="30">
        <v>15</v>
      </c>
      <c r="AA87" s="28">
        <f>X87*Z87</f>
        <v>30</v>
      </c>
      <c r="AB87" s="29">
        <f>Y87*Z87</f>
        <v>30</v>
      </c>
      <c r="AC87" s="30">
        <f>SUM(AA87:AB87)</f>
        <v>60</v>
      </c>
      <c r="AD87" s="28">
        <f>H87+K87+N87+Q87+T87+W87</f>
        <v>6</v>
      </c>
      <c r="AE87" s="30" t="s">
        <v>44</v>
      </c>
      <c r="AF87" s="87"/>
      <c r="AG87" s="31" t="s">
        <v>215</v>
      </c>
      <c r="AH87" s="31" t="s">
        <v>216</v>
      </c>
      <c r="AI87" s="31"/>
    </row>
    <row r="88" spans="1:35" ht="11.25" customHeight="1">
      <c r="A88" s="46" t="s">
        <v>36</v>
      </c>
      <c r="B88" s="47"/>
      <c r="C88" s="47"/>
      <c r="D88" s="48"/>
      <c r="E88" s="49" t="s">
        <v>219</v>
      </c>
      <c r="F88" s="50">
        <f aca="true" t="shared" si="39" ref="F88:Y88">SUM(F86:F87)</f>
        <v>0</v>
      </c>
      <c r="G88" s="50">
        <f t="shared" si="39"/>
        <v>0</v>
      </c>
      <c r="H88" s="50">
        <f t="shared" si="39"/>
        <v>0</v>
      </c>
      <c r="I88" s="50">
        <f t="shared" si="39"/>
        <v>0</v>
      </c>
      <c r="J88" s="50">
        <f t="shared" si="39"/>
        <v>0</v>
      </c>
      <c r="K88" s="50">
        <f t="shared" si="39"/>
        <v>0</v>
      </c>
      <c r="L88" s="50">
        <f t="shared" si="39"/>
        <v>0</v>
      </c>
      <c r="M88" s="50">
        <f t="shared" si="39"/>
        <v>0</v>
      </c>
      <c r="N88" s="50">
        <f t="shared" si="39"/>
        <v>0</v>
      </c>
      <c r="O88" s="50">
        <f t="shared" si="39"/>
        <v>2</v>
      </c>
      <c r="P88" s="50">
        <f t="shared" si="39"/>
        <v>2</v>
      </c>
      <c r="Q88" s="50">
        <f t="shared" si="39"/>
        <v>7</v>
      </c>
      <c r="R88" s="50">
        <f t="shared" si="39"/>
        <v>2</v>
      </c>
      <c r="S88" s="50">
        <f t="shared" si="39"/>
        <v>2</v>
      </c>
      <c r="T88" s="50">
        <f t="shared" si="39"/>
        <v>6</v>
      </c>
      <c r="U88" s="50">
        <f t="shared" si="39"/>
        <v>0</v>
      </c>
      <c r="V88" s="50">
        <f t="shared" si="39"/>
        <v>0</v>
      </c>
      <c r="W88" s="50">
        <f t="shared" si="39"/>
        <v>0</v>
      </c>
      <c r="X88" s="54">
        <f t="shared" si="39"/>
        <v>4</v>
      </c>
      <c r="Y88" s="63">
        <f t="shared" si="39"/>
        <v>4</v>
      </c>
      <c r="Z88" s="51" t="s">
        <v>55</v>
      </c>
      <c r="AA88" s="50">
        <f>SUM(AA86:AA87)</f>
        <v>60</v>
      </c>
      <c r="AB88" s="52">
        <f>SUM(AB86:AB87)</f>
        <v>60</v>
      </c>
      <c r="AC88" s="53">
        <f>SUM(AC86:AC87)</f>
        <v>120</v>
      </c>
      <c r="AD88" s="54">
        <f>SUM(AD86:AD87)</f>
        <v>13</v>
      </c>
      <c r="AE88" s="51"/>
      <c r="AF88" s="87"/>
      <c r="AG88" s="35"/>
      <c r="AH88" s="35"/>
      <c r="AI88" s="35"/>
    </row>
    <row r="89" spans="1:35" ht="11.25" customHeight="1">
      <c r="A89" s="25" t="s">
        <v>36</v>
      </c>
      <c r="B89" s="15" t="s">
        <v>45</v>
      </c>
      <c r="C89" s="15">
        <v>4</v>
      </c>
      <c r="D89" s="26" t="s">
        <v>220</v>
      </c>
      <c r="E89" s="27" t="s">
        <v>221</v>
      </c>
      <c r="O89" s="28">
        <v>2</v>
      </c>
      <c r="P89" s="29">
        <v>2</v>
      </c>
      <c r="Q89" s="30">
        <v>7</v>
      </c>
      <c r="X89" s="28">
        <f>U89+R89+O89+L89+I89+F89</f>
        <v>2</v>
      </c>
      <c r="Y89" s="29">
        <f>V89+S89+P89+M89+J89+G89</f>
        <v>2</v>
      </c>
      <c r="Z89" s="30">
        <v>15</v>
      </c>
      <c r="AA89" s="28">
        <f>X89*Z89</f>
        <v>30</v>
      </c>
      <c r="AB89" s="29">
        <f>Y89*Z89</f>
        <v>30</v>
      </c>
      <c r="AC89" s="30">
        <f>SUM(AA89:AB89)</f>
        <v>60</v>
      </c>
      <c r="AD89" s="28">
        <f>H89+K89+N89+Q89+T89+W89</f>
        <v>7</v>
      </c>
      <c r="AE89" s="30" t="s">
        <v>44</v>
      </c>
      <c r="AF89" s="87"/>
      <c r="AG89" s="31"/>
      <c r="AH89" s="31"/>
      <c r="AI89" s="31"/>
    </row>
    <row r="90" spans="1:35" ht="11.25" customHeight="1">
      <c r="A90" s="25" t="s">
        <v>36</v>
      </c>
      <c r="B90" s="15" t="s">
        <v>41</v>
      </c>
      <c r="C90" s="15">
        <v>5</v>
      </c>
      <c r="D90" s="26" t="s">
        <v>222</v>
      </c>
      <c r="E90" s="27" t="s">
        <v>223</v>
      </c>
      <c r="R90" s="28">
        <v>2</v>
      </c>
      <c r="S90" s="29">
        <v>2</v>
      </c>
      <c r="T90" s="30">
        <v>6</v>
      </c>
      <c r="X90" s="28">
        <f>U90+R90+O90+L90+I90+F90</f>
        <v>2</v>
      </c>
      <c r="Y90" s="29">
        <f>V90+S90+P90+M90+J90+G90</f>
        <v>2</v>
      </c>
      <c r="Z90" s="30">
        <v>15</v>
      </c>
      <c r="AA90" s="28">
        <f>X90*Z90</f>
        <v>30</v>
      </c>
      <c r="AB90" s="29">
        <f>Y90*Z90</f>
        <v>30</v>
      </c>
      <c r="AC90" s="30">
        <f>SUM(AA90:AB90)</f>
        <v>60</v>
      </c>
      <c r="AD90" s="28">
        <f>H90+K90+N90+Q90+T90+W90</f>
        <v>6</v>
      </c>
      <c r="AE90" s="30" t="s">
        <v>44</v>
      </c>
      <c r="AF90" s="87"/>
      <c r="AG90" s="31" t="s">
        <v>220</v>
      </c>
      <c r="AH90" s="31" t="s">
        <v>221</v>
      </c>
      <c r="AI90" s="31"/>
    </row>
    <row r="91" spans="1:35" ht="11.25" customHeight="1">
      <c r="A91" s="46" t="s">
        <v>36</v>
      </c>
      <c r="B91" s="47"/>
      <c r="C91" s="47"/>
      <c r="D91" s="48"/>
      <c r="E91" s="49" t="s">
        <v>224</v>
      </c>
      <c r="F91" s="50">
        <f>SUM(F89:F90)</f>
        <v>0</v>
      </c>
      <c r="G91" s="50">
        <f aca="true" t="shared" si="40" ref="G91:W91">SUM(G89:G90)</f>
        <v>0</v>
      </c>
      <c r="H91" s="50">
        <f t="shared" si="40"/>
        <v>0</v>
      </c>
      <c r="I91" s="50">
        <f t="shared" si="40"/>
        <v>0</v>
      </c>
      <c r="J91" s="50">
        <f t="shared" si="40"/>
        <v>0</v>
      </c>
      <c r="K91" s="50">
        <f t="shared" si="40"/>
        <v>0</v>
      </c>
      <c r="L91" s="50">
        <f t="shared" si="40"/>
        <v>0</v>
      </c>
      <c r="M91" s="50">
        <f t="shared" si="40"/>
        <v>0</v>
      </c>
      <c r="N91" s="50">
        <f t="shared" si="40"/>
        <v>0</v>
      </c>
      <c r="O91" s="50">
        <f t="shared" si="40"/>
        <v>2</v>
      </c>
      <c r="P91" s="50">
        <f t="shared" si="40"/>
        <v>2</v>
      </c>
      <c r="Q91" s="50">
        <f t="shared" si="40"/>
        <v>7</v>
      </c>
      <c r="R91" s="50">
        <f t="shared" si="40"/>
        <v>2</v>
      </c>
      <c r="S91" s="50">
        <f t="shared" si="40"/>
        <v>2</v>
      </c>
      <c r="T91" s="50">
        <f t="shared" si="40"/>
        <v>6</v>
      </c>
      <c r="U91" s="50">
        <f t="shared" si="40"/>
        <v>0</v>
      </c>
      <c r="V91" s="50">
        <f t="shared" si="40"/>
        <v>0</v>
      </c>
      <c r="W91" s="50">
        <f t="shared" si="40"/>
        <v>0</v>
      </c>
      <c r="X91" s="54">
        <f>SUM(X89:X90)</f>
        <v>4</v>
      </c>
      <c r="Y91" s="63">
        <f>SUM(Y89:Y90)</f>
        <v>4</v>
      </c>
      <c r="Z91" s="51" t="s">
        <v>55</v>
      </c>
      <c r="AA91" s="50">
        <f>SUM(AA89:AA90)</f>
        <v>60</v>
      </c>
      <c r="AB91" s="52">
        <f>SUM(AB89:AB90)</f>
        <v>60</v>
      </c>
      <c r="AC91" s="53">
        <f>SUM(AC89:AC90)</f>
        <v>120</v>
      </c>
      <c r="AD91" s="54">
        <f>SUM(AD89:AD90)</f>
        <v>13</v>
      </c>
      <c r="AE91" s="51"/>
      <c r="AF91" s="87"/>
      <c r="AG91" s="35"/>
      <c r="AH91" s="35"/>
      <c r="AI91" s="35"/>
    </row>
    <row r="92" spans="1:35" s="78" customFormat="1" ht="24">
      <c r="A92" s="72" t="s">
        <v>36</v>
      </c>
      <c r="B92" s="73"/>
      <c r="C92" s="73"/>
      <c r="D92" s="74"/>
      <c r="E92" s="75" t="s">
        <v>225</v>
      </c>
      <c r="F92" s="50">
        <f aca="true" t="shared" si="41" ref="F92:W92">F91+F85</f>
        <v>0</v>
      </c>
      <c r="G92" s="52">
        <f t="shared" si="41"/>
        <v>0</v>
      </c>
      <c r="H92" s="53">
        <f t="shared" si="41"/>
        <v>0</v>
      </c>
      <c r="I92" s="50">
        <f t="shared" si="41"/>
        <v>0</v>
      </c>
      <c r="J92" s="52">
        <f t="shared" si="41"/>
        <v>0</v>
      </c>
      <c r="K92" s="53">
        <f t="shared" si="41"/>
        <v>0</v>
      </c>
      <c r="L92" s="50">
        <f t="shared" si="41"/>
        <v>0</v>
      </c>
      <c r="M92" s="52">
        <f t="shared" si="41"/>
        <v>0</v>
      </c>
      <c r="N92" s="53">
        <f t="shared" si="41"/>
        <v>0</v>
      </c>
      <c r="O92" s="50">
        <f t="shared" si="41"/>
        <v>4</v>
      </c>
      <c r="P92" s="52">
        <f t="shared" si="41"/>
        <v>4</v>
      </c>
      <c r="Q92" s="53">
        <f t="shared" si="41"/>
        <v>14</v>
      </c>
      <c r="R92" s="50">
        <f t="shared" si="41"/>
        <v>4</v>
      </c>
      <c r="S92" s="52">
        <f t="shared" si="41"/>
        <v>4</v>
      </c>
      <c r="T92" s="53">
        <f t="shared" si="41"/>
        <v>12</v>
      </c>
      <c r="U92" s="50">
        <f t="shared" si="41"/>
        <v>0</v>
      </c>
      <c r="V92" s="52">
        <f t="shared" si="41"/>
        <v>0</v>
      </c>
      <c r="W92" s="53">
        <f t="shared" si="41"/>
        <v>0</v>
      </c>
      <c r="X92" s="50">
        <f aca="true" t="shared" si="42" ref="X92:Y95">F92+I92+L92+O92+R92</f>
        <v>8</v>
      </c>
      <c r="Y92" s="52">
        <f t="shared" si="42"/>
        <v>8</v>
      </c>
      <c r="Z92" s="53">
        <v>15</v>
      </c>
      <c r="AA92" s="50">
        <f>X92*Z92</f>
        <v>120</v>
      </c>
      <c r="AB92" s="52">
        <f>Y92*Z92</f>
        <v>120</v>
      </c>
      <c r="AC92" s="53">
        <f>SUM(AA92:AB92)</f>
        <v>240</v>
      </c>
      <c r="AD92" s="50">
        <f>AD91+AD85</f>
        <v>26</v>
      </c>
      <c r="AE92" s="53"/>
      <c r="AF92" s="76"/>
      <c r="AG92" s="77"/>
      <c r="AH92" s="77"/>
      <c r="AI92" s="77"/>
    </row>
    <row r="93" spans="1:35" ht="11.25" customHeight="1">
      <c r="A93" s="46" t="s">
        <v>36</v>
      </c>
      <c r="B93" s="47"/>
      <c r="C93" s="47"/>
      <c r="D93" s="48"/>
      <c r="E93" s="64" t="s">
        <v>226</v>
      </c>
      <c r="F93" s="54">
        <v>0</v>
      </c>
      <c r="G93" s="63">
        <v>0</v>
      </c>
      <c r="H93" s="51">
        <v>0</v>
      </c>
      <c r="I93" s="54">
        <v>0</v>
      </c>
      <c r="J93" s="63">
        <v>0</v>
      </c>
      <c r="K93" s="51">
        <v>0</v>
      </c>
      <c r="L93" s="54">
        <v>0</v>
      </c>
      <c r="M93" s="63">
        <v>0</v>
      </c>
      <c r="N93" s="51">
        <v>0</v>
      </c>
      <c r="O93" s="54">
        <v>0</v>
      </c>
      <c r="P93" s="63">
        <v>0</v>
      </c>
      <c r="Q93" s="51">
        <v>0</v>
      </c>
      <c r="R93" s="54">
        <v>0</v>
      </c>
      <c r="S93" s="63">
        <v>4</v>
      </c>
      <c r="T93" s="51">
        <v>4</v>
      </c>
      <c r="U93" s="54">
        <v>0</v>
      </c>
      <c r="V93" s="63">
        <v>6</v>
      </c>
      <c r="W93" s="51">
        <v>6</v>
      </c>
      <c r="X93" s="50">
        <f t="shared" si="42"/>
        <v>0</v>
      </c>
      <c r="Y93" s="52">
        <f t="shared" si="42"/>
        <v>4</v>
      </c>
      <c r="Z93" s="51">
        <v>15</v>
      </c>
      <c r="AA93" s="50">
        <f>X93*Z93</f>
        <v>0</v>
      </c>
      <c r="AB93" s="52">
        <f>Y93*Z93</f>
        <v>60</v>
      </c>
      <c r="AC93" s="53">
        <f>SUM(AA93:AB93)</f>
        <v>60</v>
      </c>
      <c r="AD93" s="54">
        <v>9</v>
      </c>
      <c r="AE93" s="51"/>
      <c r="AF93" s="55" t="s">
        <v>227</v>
      </c>
      <c r="AG93" s="65"/>
      <c r="AH93" s="65"/>
      <c r="AI93" s="65"/>
    </row>
    <row r="94" spans="1:35" ht="11.25" customHeight="1">
      <c r="A94" s="46" t="s">
        <v>36</v>
      </c>
      <c r="B94" s="47" t="s">
        <v>41</v>
      </c>
      <c r="C94" s="47">
        <v>6</v>
      </c>
      <c r="D94" s="48" t="s">
        <v>228</v>
      </c>
      <c r="E94" s="49" t="s">
        <v>229</v>
      </c>
      <c r="F94" s="54">
        <v>0</v>
      </c>
      <c r="G94" s="63">
        <v>0</v>
      </c>
      <c r="H94" s="51">
        <v>0</v>
      </c>
      <c r="I94" s="54">
        <v>0</v>
      </c>
      <c r="J94" s="63">
        <v>0</v>
      </c>
      <c r="K94" s="51">
        <v>0</v>
      </c>
      <c r="L94" s="54">
        <v>0</v>
      </c>
      <c r="M94" s="63">
        <v>0</v>
      </c>
      <c r="N94" s="51">
        <v>0</v>
      </c>
      <c r="O94" s="54">
        <v>0</v>
      </c>
      <c r="P94" s="63">
        <v>0</v>
      </c>
      <c r="Q94" s="51">
        <v>0</v>
      </c>
      <c r="R94" s="54">
        <v>0</v>
      </c>
      <c r="S94" s="63">
        <v>0</v>
      </c>
      <c r="T94" s="51">
        <v>0</v>
      </c>
      <c r="U94" s="54">
        <v>0</v>
      </c>
      <c r="V94" s="63">
        <v>0</v>
      </c>
      <c r="W94" s="51">
        <v>10</v>
      </c>
      <c r="X94" s="50">
        <f t="shared" si="42"/>
        <v>0</v>
      </c>
      <c r="Y94" s="52">
        <f t="shared" si="42"/>
        <v>0</v>
      </c>
      <c r="Z94" s="51">
        <v>10</v>
      </c>
      <c r="AA94" s="54">
        <v>0</v>
      </c>
      <c r="AB94" s="63">
        <v>0</v>
      </c>
      <c r="AC94" s="51">
        <v>0</v>
      </c>
      <c r="AD94" s="54">
        <v>10</v>
      </c>
      <c r="AE94" s="51" t="s">
        <v>118</v>
      </c>
      <c r="AF94" s="55"/>
      <c r="AG94" s="79"/>
      <c r="AH94" s="79"/>
      <c r="AI94" s="80"/>
    </row>
    <row r="95" spans="1:35" ht="11.25" customHeight="1">
      <c r="A95" s="46" t="s">
        <v>36</v>
      </c>
      <c r="B95" s="47"/>
      <c r="C95" s="47"/>
      <c r="D95" s="48"/>
      <c r="E95" s="49" t="s">
        <v>230</v>
      </c>
      <c r="F95" s="50">
        <f>F94+F93+F92+F70+F56+F30</f>
        <v>12</v>
      </c>
      <c r="G95" s="50">
        <f aca="true" t="shared" si="43" ref="G95:V95">G94+G93+G92+G70+G56+G30</f>
        <v>46</v>
      </c>
      <c r="H95" s="50">
        <f t="shared" si="43"/>
        <v>32</v>
      </c>
      <c r="I95" s="50">
        <f t="shared" si="43"/>
        <v>9</v>
      </c>
      <c r="J95" s="50">
        <f t="shared" si="43"/>
        <v>73</v>
      </c>
      <c r="K95" s="50">
        <f t="shared" si="43"/>
        <v>32</v>
      </c>
      <c r="L95" s="50">
        <f t="shared" si="43"/>
        <v>9</v>
      </c>
      <c r="M95" s="50">
        <f t="shared" si="43"/>
        <v>69</v>
      </c>
      <c r="N95" s="50">
        <f t="shared" si="43"/>
        <v>27</v>
      </c>
      <c r="O95" s="50">
        <f t="shared" si="43"/>
        <v>7</v>
      </c>
      <c r="P95" s="50">
        <f t="shared" si="43"/>
        <v>61</v>
      </c>
      <c r="Q95" s="50">
        <f t="shared" si="43"/>
        <v>30</v>
      </c>
      <c r="R95" s="50">
        <f t="shared" si="43"/>
        <v>9</v>
      </c>
      <c r="S95" s="50">
        <f t="shared" si="43"/>
        <v>61</v>
      </c>
      <c r="T95" s="50">
        <f t="shared" si="43"/>
        <v>30</v>
      </c>
      <c r="U95" s="50">
        <f t="shared" si="43"/>
        <v>5</v>
      </c>
      <c r="V95" s="50">
        <f t="shared" si="43"/>
        <v>34</v>
      </c>
      <c r="W95" s="50">
        <f>W94+W93+W92+W70+W56+W30</f>
        <v>30</v>
      </c>
      <c r="X95" s="54">
        <f t="shared" si="42"/>
        <v>46</v>
      </c>
      <c r="Y95" s="63">
        <f t="shared" si="42"/>
        <v>310</v>
      </c>
      <c r="Z95" s="51" t="s">
        <v>55</v>
      </c>
      <c r="AA95" s="54">
        <f>AA94+AA93+AA92+AA70+AA56+AA30</f>
        <v>765</v>
      </c>
      <c r="AB95" s="54">
        <f>AB94+AB93+AB92+AB70+AB56+AB30</f>
        <v>1475</v>
      </c>
      <c r="AC95" s="54">
        <f>AC94+AC93+AC92+AC70+AC56+AC30</f>
        <v>2240</v>
      </c>
      <c r="AD95" s="54">
        <f>AD94+AD93+AD92+AD70+AD56+AD30</f>
        <v>180</v>
      </c>
      <c r="AE95" s="51"/>
      <c r="AF95" s="55"/>
      <c r="AG95" s="81"/>
      <c r="AH95" s="81"/>
      <c r="AI95" s="82"/>
    </row>
    <row r="96" spans="4:31" ht="12">
      <c r="D96" s="83"/>
      <c r="F96" s="29"/>
      <c r="H96" s="29"/>
      <c r="I96" s="29"/>
      <c r="K96" s="29"/>
      <c r="L96" s="29"/>
      <c r="N96" s="29"/>
      <c r="O96" s="29"/>
      <c r="Q96" s="29"/>
      <c r="R96" s="29"/>
      <c r="T96" s="29"/>
      <c r="U96" s="29"/>
      <c r="W96" s="29"/>
      <c r="X96" s="29"/>
      <c r="Z96" s="29"/>
      <c r="AA96" s="29"/>
      <c r="AC96" s="29"/>
      <c r="AD96" s="29"/>
      <c r="AE96" s="84"/>
    </row>
    <row r="97" spans="4:31" s="4" customFormat="1" ht="12">
      <c r="D97" s="83"/>
      <c r="E97" s="27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84"/>
    </row>
    <row r="98" spans="4:31" s="4" customFormat="1" ht="12">
      <c r="D98" s="83"/>
      <c r="E98" s="27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84"/>
    </row>
    <row r="99" spans="4:31" s="4" customFormat="1" ht="12">
      <c r="D99" s="83"/>
      <c r="E99" s="27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84"/>
    </row>
    <row r="100" spans="4:31" s="4" customFormat="1" ht="12">
      <c r="D100" s="83"/>
      <c r="E100" s="27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84"/>
    </row>
    <row r="101" spans="4:31" s="4" customFormat="1" ht="12">
      <c r="D101" s="83"/>
      <c r="E101" s="27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84"/>
    </row>
    <row r="102" spans="4:31" s="4" customFormat="1" ht="12">
      <c r="D102" s="83"/>
      <c r="E102" s="2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84"/>
    </row>
    <row r="103" spans="4:31" s="4" customFormat="1" ht="12">
      <c r="D103" s="83"/>
      <c r="E103" s="27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84"/>
    </row>
    <row r="104" spans="4:31" s="4" customFormat="1" ht="12">
      <c r="D104" s="83"/>
      <c r="E104" s="27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84"/>
    </row>
    <row r="105" spans="4:31" s="4" customFormat="1" ht="12">
      <c r="D105" s="83"/>
      <c r="E105" s="27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84"/>
    </row>
    <row r="106" spans="4:31" s="4" customFormat="1" ht="12">
      <c r="D106" s="83"/>
      <c r="E106" s="27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84"/>
    </row>
    <row r="107" spans="4:31" s="4" customFormat="1" ht="12">
      <c r="D107" s="83"/>
      <c r="E107" s="27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84"/>
    </row>
    <row r="108" spans="4:31" s="4" customFormat="1" ht="12">
      <c r="D108" s="83"/>
      <c r="E108" s="27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84"/>
    </row>
    <row r="109" spans="4:31" s="4" customFormat="1" ht="12">
      <c r="D109" s="83"/>
      <c r="E109" s="27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84"/>
    </row>
    <row r="110" spans="4:31" s="4" customFormat="1" ht="12">
      <c r="D110" s="83"/>
      <c r="E110" s="27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84"/>
    </row>
    <row r="111" spans="4:31" s="4" customFormat="1" ht="12">
      <c r="D111" s="83"/>
      <c r="E111" s="27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84"/>
    </row>
    <row r="112" spans="4:31" s="4" customFormat="1" ht="12">
      <c r="D112" s="83"/>
      <c r="E112" s="2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84"/>
    </row>
    <row r="113" spans="4:31" s="4" customFormat="1" ht="12">
      <c r="D113" s="83"/>
      <c r="E113" s="27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84"/>
    </row>
    <row r="114" spans="4:31" s="4" customFormat="1" ht="12">
      <c r="D114" s="83"/>
      <c r="E114" s="27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84"/>
    </row>
    <row r="115" spans="4:31" s="4" customFormat="1" ht="12">
      <c r="D115" s="83"/>
      <c r="E115" s="27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84"/>
    </row>
    <row r="116" spans="4:31" s="4" customFormat="1" ht="12">
      <c r="D116" s="83"/>
      <c r="E116" s="27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84"/>
    </row>
    <row r="117" spans="4:31" s="4" customFormat="1" ht="12">
      <c r="D117" s="83"/>
      <c r="E117" s="27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84"/>
    </row>
    <row r="118" spans="4:31" s="4" customFormat="1" ht="12">
      <c r="D118" s="83"/>
      <c r="E118" s="27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84"/>
    </row>
    <row r="119" spans="4:31" s="4" customFormat="1" ht="12">
      <c r="D119" s="83"/>
      <c r="E119" s="27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84"/>
    </row>
    <row r="120" spans="4:31" s="4" customFormat="1" ht="12">
      <c r="D120" s="83"/>
      <c r="E120" s="27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84"/>
    </row>
    <row r="121" spans="4:31" s="4" customFormat="1" ht="12">
      <c r="D121" s="83"/>
      <c r="E121" s="27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84"/>
    </row>
    <row r="122" spans="4:31" s="4" customFormat="1" ht="12">
      <c r="D122" s="83"/>
      <c r="E122" s="27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84"/>
    </row>
    <row r="123" spans="4:31" s="4" customFormat="1" ht="12">
      <c r="D123" s="83"/>
      <c r="E123" s="27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84"/>
    </row>
    <row r="124" spans="4:31" s="4" customFormat="1" ht="12">
      <c r="D124" s="83"/>
      <c r="E124" s="27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84"/>
    </row>
    <row r="125" spans="4:31" s="4" customFormat="1" ht="12">
      <c r="D125" s="83"/>
      <c r="E125" s="27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84"/>
    </row>
    <row r="126" spans="4:31" s="4" customFormat="1" ht="12">
      <c r="D126" s="83"/>
      <c r="E126" s="27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84"/>
    </row>
    <row r="127" spans="4:31" s="4" customFormat="1" ht="12">
      <c r="D127" s="83"/>
      <c r="E127" s="27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84"/>
    </row>
    <row r="128" spans="4:31" s="4" customFormat="1" ht="12">
      <c r="D128" s="83"/>
      <c r="E128" s="27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84"/>
    </row>
    <row r="129" spans="4:31" s="4" customFormat="1" ht="12">
      <c r="D129" s="83"/>
      <c r="E129" s="27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84"/>
    </row>
    <row r="130" spans="4:31" s="4" customFormat="1" ht="12">
      <c r="D130" s="83"/>
      <c r="E130" s="27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84"/>
    </row>
    <row r="131" spans="4:31" s="4" customFormat="1" ht="12">
      <c r="D131" s="83"/>
      <c r="E131" s="27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84"/>
    </row>
    <row r="132" spans="4:31" s="4" customFormat="1" ht="12">
      <c r="D132" s="83"/>
      <c r="E132" s="27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84"/>
    </row>
    <row r="133" spans="4:31" s="4" customFormat="1" ht="12">
      <c r="D133" s="83"/>
      <c r="E133" s="27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84"/>
    </row>
    <row r="134" spans="4:31" s="4" customFormat="1" ht="12">
      <c r="D134" s="83"/>
      <c r="E134" s="27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84"/>
    </row>
    <row r="135" spans="4:31" s="4" customFormat="1" ht="12">
      <c r="D135" s="83"/>
      <c r="E135" s="27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84"/>
    </row>
    <row r="136" spans="4:31" s="4" customFormat="1" ht="12">
      <c r="D136" s="83"/>
      <c r="E136" s="27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84"/>
    </row>
    <row r="137" spans="4:31" s="4" customFormat="1" ht="12">
      <c r="D137" s="83"/>
      <c r="E137" s="27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84"/>
    </row>
    <row r="138" spans="4:31" s="4" customFormat="1" ht="12">
      <c r="D138" s="83"/>
      <c r="E138" s="27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84"/>
    </row>
    <row r="139" spans="4:31" s="4" customFormat="1" ht="12">
      <c r="D139" s="83"/>
      <c r="E139" s="27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84"/>
    </row>
    <row r="140" spans="4:31" s="4" customFormat="1" ht="12">
      <c r="D140" s="83"/>
      <c r="E140" s="27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84"/>
    </row>
    <row r="141" spans="4:31" s="4" customFormat="1" ht="12">
      <c r="D141" s="83"/>
      <c r="E141" s="27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84"/>
    </row>
    <row r="142" spans="4:31" s="4" customFormat="1" ht="12">
      <c r="D142" s="83"/>
      <c r="E142" s="27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84"/>
    </row>
    <row r="143" spans="4:31" s="4" customFormat="1" ht="12">
      <c r="D143" s="83"/>
      <c r="E143" s="27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84"/>
    </row>
    <row r="144" spans="4:31" s="4" customFormat="1" ht="12">
      <c r="D144" s="83"/>
      <c r="E144" s="27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84"/>
    </row>
    <row r="145" spans="4:31" s="4" customFormat="1" ht="12">
      <c r="D145" s="83"/>
      <c r="E145" s="27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84"/>
    </row>
    <row r="146" spans="4:31" s="4" customFormat="1" ht="12">
      <c r="D146" s="83"/>
      <c r="E146" s="27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84"/>
    </row>
    <row r="147" spans="4:31" s="4" customFormat="1" ht="12">
      <c r="D147" s="83"/>
      <c r="E147" s="27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84"/>
    </row>
    <row r="148" spans="4:31" s="4" customFormat="1" ht="12">
      <c r="D148" s="83"/>
      <c r="E148" s="27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84"/>
    </row>
    <row r="149" spans="4:31" s="4" customFormat="1" ht="12">
      <c r="D149" s="83"/>
      <c r="E149" s="27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84"/>
    </row>
    <row r="150" spans="4:31" s="4" customFormat="1" ht="12">
      <c r="D150" s="83"/>
      <c r="E150" s="27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84"/>
    </row>
    <row r="151" spans="4:31" s="4" customFormat="1" ht="12">
      <c r="D151" s="83"/>
      <c r="E151" s="27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84"/>
    </row>
    <row r="152" spans="4:31" s="4" customFormat="1" ht="12">
      <c r="D152" s="83"/>
      <c r="E152" s="27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84"/>
    </row>
    <row r="153" spans="4:31" s="4" customFormat="1" ht="12">
      <c r="D153" s="83"/>
      <c r="E153" s="27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84"/>
    </row>
    <row r="154" spans="4:31" s="4" customFormat="1" ht="12">
      <c r="D154" s="83"/>
      <c r="E154" s="27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84"/>
    </row>
    <row r="155" spans="4:31" s="4" customFormat="1" ht="12">
      <c r="D155" s="83"/>
      <c r="E155" s="27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84"/>
    </row>
    <row r="156" spans="4:31" s="4" customFormat="1" ht="12">
      <c r="D156" s="83"/>
      <c r="E156" s="27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84"/>
    </row>
    <row r="157" spans="4:31" s="4" customFormat="1" ht="12">
      <c r="D157" s="83"/>
      <c r="E157" s="27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84"/>
    </row>
    <row r="158" spans="4:31" s="4" customFormat="1" ht="12">
      <c r="D158" s="83"/>
      <c r="E158" s="27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84"/>
    </row>
    <row r="159" spans="4:31" s="4" customFormat="1" ht="12">
      <c r="D159" s="83"/>
      <c r="E159" s="27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84"/>
    </row>
    <row r="160" spans="4:31" s="4" customFormat="1" ht="12">
      <c r="D160" s="83"/>
      <c r="E160" s="27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84"/>
    </row>
    <row r="161" spans="4:31" s="4" customFormat="1" ht="12">
      <c r="D161" s="83"/>
      <c r="E161" s="27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84"/>
    </row>
    <row r="162" spans="4:31" s="4" customFormat="1" ht="12">
      <c r="D162" s="83"/>
      <c r="E162" s="27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84"/>
    </row>
    <row r="163" spans="4:31" s="4" customFormat="1" ht="12">
      <c r="D163" s="83"/>
      <c r="E163" s="27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84"/>
    </row>
    <row r="164" spans="4:31" s="4" customFormat="1" ht="12">
      <c r="D164" s="83"/>
      <c r="E164" s="27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84"/>
    </row>
    <row r="165" spans="4:31" s="4" customFormat="1" ht="12">
      <c r="D165" s="83"/>
      <c r="E165" s="27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84"/>
    </row>
    <row r="166" spans="4:31" s="4" customFormat="1" ht="12">
      <c r="D166" s="83"/>
      <c r="E166" s="27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84"/>
    </row>
    <row r="167" spans="4:31" s="4" customFormat="1" ht="12">
      <c r="D167" s="83"/>
      <c r="E167" s="27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84"/>
    </row>
    <row r="168" spans="4:31" s="4" customFormat="1" ht="12">
      <c r="D168" s="83"/>
      <c r="E168" s="27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84"/>
    </row>
    <row r="169" spans="4:31" s="4" customFormat="1" ht="12">
      <c r="D169" s="83"/>
      <c r="E169" s="27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84"/>
    </row>
    <row r="170" spans="4:31" s="4" customFormat="1" ht="12">
      <c r="D170" s="83"/>
      <c r="E170" s="27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84"/>
    </row>
    <row r="171" spans="4:31" s="4" customFormat="1" ht="12">
      <c r="D171" s="83"/>
      <c r="E171" s="27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84"/>
    </row>
    <row r="172" spans="4:31" s="4" customFormat="1" ht="12">
      <c r="D172" s="83"/>
      <c r="E172" s="27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84"/>
    </row>
    <row r="173" spans="4:31" s="4" customFormat="1" ht="12">
      <c r="D173" s="83"/>
      <c r="E173" s="27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84"/>
    </row>
    <row r="174" spans="4:31" s="4" customFormat="1" ht="12">
      <c r="D174" s="83"/>
      <c r="E174" s="27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84"/>
    </row>
    <row r="175" spans="4:31" s="4" customFormat="1" ht="12">
      <c r="D175" s="83"/>
      <c r="E175" s="27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84"/>
    </row>
    <row r="176" spans="4:31" s="4" customFormat="1" ht="12">
      <c r="D176" s="83"/>
      <c r="E176" s="27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84"/>
    </row>
    <row r="177" spans="4:31" s="4" customFormat="1" ht="12">
      <c r="D177" s="83"/>
      <c r="E177" s="27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84"/>
    </row>
    <row r="178" spans="4:31" s="4" customFormat="1" ht="12">
      <c r="D178" s="83"/>
      <c r="E178" s="27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84"/>
    </row>
    <row r="179" spans="4:31" s="4" customFormat="1" ht="12">
      <c r="D179" s="83"/>
      <c r="E179" s="27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84"/>
    </row>
    <row r="180" spans="4:31" s="4" customFormat="1" ht="12">
      <c r="D180" s="83"/>
      <c r="E180" s="27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84"/>
    </row>
    <row r="181" spans="4:31" s="4" customFormat="1" ht="12">
      <c r="D181" s="83"/>
      <c r="E181" s="27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84"/>
    </row>
    <row r="182" spans="4:31" s="4" customFormat="1" ht="12">
      <c r="D182" s="83"/>
      <c r="E182" s="27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84"/>
    </row>
    <row r="183" spans="4:31" s="4" customFormat="1" ht="12">
      <c r="D183" s="83"/>
      <c r="E183" s="27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84"/>
    </row>
    <row r="184" spans="4:31" s="4" customFormat="1" ht="12">
      <c r="D184" s="83"/>
      <c r="E184" s="27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84"/>
    </row>
    <row r="185" spans="4:31" s="4" customFormat="1" ht="12">
      <c r="D185" s="83"/>
      <c r="E185" s="27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84"/>
    </row>
    <row r="186" spans="4:31" s="4" customFormat="1" ht="12">
      <c r="D186" s="83"/>
      <c r="E186" s="27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84"/>
    </row>
    <row r="187" spans="4:31" s="4" customFormat="1" ht="12">
      <c r="D187" s="83"/>
      <c r="E187" s="27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84"/>
    </row>
    <row r="188" spans="4:31" s="4" customFormat="1" ht="12">
      <c r="D188" s="83"/>
      <c r="E188" s="27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84"/>
    </row>
    <row r="189" spans="4:31" s="4" customFormat="1" ht="12">
      <c r="D189" s="83"/>
      <c r="E189" s="27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84"/>
    </row>
    <row r="190" spans="4:31" s="4" customFormat="1" ht="12">
      <c r="D190" s="83"/>
      <c r="E190" s="27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84"/>
    </row>
    <row r="191" spans="4:31" s="4" customFormat="1" ht="12">
      <c r="D191" s="83"/>
      <c r="E191" s="27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84"/>
    </row>
    <row r="192" spans="4:31" s="4" customFormat="1" ht="12">
      <c r="D192" s="83"/>
      <c r="E192" s="27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84"/>
    </row>
    <row r="193" spans="4:31" s="4" customFormat="1" ht="12">
      <c r="D193" s="83"/>
      <c r="E193" s="27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84"/>
    </row>
    <row r="194" spans="4:31" s="4" customFormat="1" ht="12">
      <c r="D194" s="83"/>
      <c r="E194" s="27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84"/>
    </row>
    <row r="195" spans="4:31" s="4" customFormat="1" ht="12">
      <c r="D195" s="83"/>
      <c r="E195" s="27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84"/>
    </row>
    <row r="196" spans="4:31" s="4" customFormat="1" ht="12">
      <c r="D196" s="83"/>
      <c r="E196" s="27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84"/>
    </row>
    <row r="197" spans="4:31" s="4" customFormat="1" ht="12">
      <c r="D197" s="83"/>
      <c r="E197" s="27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84"/>
    </row>
    <row r="198" spans="4:31" s="4" customFormat="1" ht="12">
      <c r="D198" s="83"/>
      <c r="E198" s="27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84"/>
    </row>
    <row r="199" spans="4:31" s="4" customFormat="1" ht="12">
      <c r="D199" s="83"/>
      <c r="E199" s="27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84"/>
    </row>
    <row r="200" spans="4:31" s="4" customFormat="1" ht="12">
      <c r="D200" s="83"/>
      <c r="E200" s="27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84"/>
    </row>
    <row r="201" spans="4:31" s="4" customFormat="1" ht="12">
      <c r="D201" s="83"/>
      <c r="E201" s="27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84"/>
    </row>
    <row r="202" spans="4:31" s="4" customFormat="1" ht="12">
      <c r="D202" s="83"/>
      <c r="E202" s="27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84"/>
    </row>
    <row r="203" spans="4:31" s="4" customFormat="1" ht="12">
      <c r="D203" s="83"/>
      <c r="E203" s="27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84"/>
    </row>
    <row r="204" spans="4:31" s="4" customFormat="1" ht="12">
      <c r="D204" s="83"/>
      <c r="E204" s="27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84"/>
    </row>
    <row r="205" spans="4:31" s="4" customFormat="1" ht="12">
      <c r="D205" s="83"/>
      <c r="E205" s="27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84"/>
    </row>
    <row r="206" spans="4:31" s="4" customFormat="1" ht="12">
      <c r="D206" s="83"/>
      <c r="E206" s="27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84"/>
    </row>
    <row r="207" spans="4:31" s="4" customFormat="1" ht="12">
      <c r="D207" s="83"/>
      <c r="E207" s="27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84"/>
    </row>
    <row r="208" spans="4:31" s="4" customFormat="1" ht="12">
      <c r="D208" s="83"/>
      <c r="E208" s="27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84"/>
    </row>
    <row r="209" spans="4:31" s="4" customFormat="1" ht="12">
      <c r="D209" s="83"/>
      <c r="E209" s="27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84"/>
    </row>
    <row r="210" spans="4:31" s="4" customFormat="1" ht="12">
      <c r="D210" s="83"/>
      <c r="E210" s="27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84"/>
    </row>
    <row r="211" spans="4:31" s="4" customFormat="1" ht="12">
      <c r="D211" s="83"/>
      <c r="E211" s="27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84"/>
    </row>
    <row r="212" spans="4:31" s="4" customFormat="1" ht="12">
      <c r="D212" s="83"/>
      <c r="E212" s="27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84"/>
    </row>
    <row r="213" spans="4:31" s="4" customFormat="1" ht="12">
      <c r="D213" s="83"/>
      <c r="E213" s="27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84"/>
    </row>
    <row r="214" spans="4:31" s="4" customFormat="1" ht="12">
      <c r="D214" s="83"/>
      <c r="E214" s="27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84"/>
    </row>
    <row r="215" spans="4:31" s="4" customFormat="1" ht="12">
      <c r="D215" s="83"/>
      <c r="E215" s="27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84"/>
    </row>
    <row r="216" spans="4:31" s="4" customFormat="1" ht="12">
      <c r="D216" s="83"/>
      <c r="E216" s="27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84"/>
    </row>
    <row r="217" spans="4:31" s="4" customFormat="1" ht="12">
      <c r="D217" s="83"/>
      <c r="E217" s="27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84"/>
    </row>
    <row r="218" spans="4:31" s="4" customFormat="1" ht="12">
      <c r="D218" s="83"/>
      <c r="E218" s="27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84"/>
    </row>
    <row r="219" spans="4:31" s="4" customFormat="1" ht="12">
      <c r="D219" s="83"/>
      <c r="E219" s="27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84"/>
    </row>
    <row r="220" spans="4:31" s="4" customFormat="1" ht="12">
      <c r="D220" s="83"/>
      <c r="E220" s="27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84"/>
    </row>
    <row r="221" spans="4:31" s="4" customFormat="1" ht="12">
      <c r="D221" s="83"/>
      <c r="E221" s="27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84"/>
    </row>
    <row r="222" spans="4:31" s="4" customFormat="1" ht="12">
      <c r="D222" s="83"/>
      <c r="E222" s="27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84"/>
    </row>
    <row r="223" spans="4:31" s="4" customFormat="1" ht="12">
      <c r="D223" s="83"/>
      <c r="E223" s="27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84"/>
    </row>
    <row r="224" spans="4:31" s="4" customFormat="1" ht="12">
      <c r="D224" s="83"/>
      <c r="E224" s="27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84"/>
    </row>
    <row r="225" spans="4:31" s="4" customFormat="1" ht="12">
      <c r="D225" s="83"/>
      <c r="E225" s="27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84"/>
    </row>
    <row r="226" spans="4:31" s="4" customFormat="1" ht="12">
      <c r="D226" s="83"/>
      <c r="E226" s="27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84"/>
    </row>
    <row r="227" spans="4:31" s="4" customFormat="1" ht="12">
      <c r="D227" s="83"/>
      <c r="E227" s="27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84"/>
    </row>
    <row r="228" spans="4:31" s="4" customFormat="1" ht="12">
      <c r="D228" s="83"/>
      <c r="E228" s="27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84"/>
    </row>
    <row r="229" spans="4:31" s="4" customFormat="1" ht="12">
      <c r="D229" s="83"/>
      <c r="E229" s="27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84"/>
    </row>
    <row r="230" spans="4:31" s="4" customFormat="1" ht="12">
      <c r="D230" s="83"/>
      <c r="E230" s="27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84"/>
    </row>
    <row r="231" spans="4:31" s="4" customFormat="1" ht="12">
      <c r="D231" s="83"/>
      <c r="E231" s="27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84"/>
    </row>
    <row r="232" spans="4:31" s="4" customFormat="1" ht="12">
      <c r="D232" s="83"/>
      <c r="E232" s="27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84"/>
    </row>
    <row r="233" spans="4:31" s="4" customFormat="1" ht="12">
      <c r="D233" s="83"/>
      <c r="E233" s="27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84"/>
    </row>
    <row r="234" spans="4:31" s="4" customFormat="1" ht="12">
      <c r="D234" s="83"/>
      <c r="E234" s="27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84"/>
    </row>
    <row r="235" spans="4:31" s="4" customFormat="1" ht="12">
      <c r="D235" s="83"/>
      <c r="E235" s="27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84"/>
    </row>
    <row r="236" spans="4:31" s="4" customFormat="1" ht="12">
      <c r="D236" s="83"/>
      <c r="E236" s="27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84"/>
    </row>
    <row r="237" spans="4:31" s="4" customFormat="1" ht="12">
      <c r="D237" s="83"/>
      <c r="E237" s="27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84"/>
    </row>
    <row r="238" spans="4:31" s="4" customFormat="1" ht="12">
      <c r="D238" s="83"/>
      <c r="E238" s="27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84"/>
    </row>
    <row r="239" spans="4:31" s="4" customFormat="1" ht="12">
      <c r="D239" s="83"/>
      <c r="E239" s="27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84"/>
    </row>
    <row r="240" spans="4:31" s="4" customFormat="1" ht="12">
      <c r="D240" s="83"/>
      <c r="E240" s="27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84"/>
    </row>
    <row r="241" spans="4:31" s="4" customFormat="1" ht="12">
      <c r="D241" s="83"/>
      <c r="E241" s="27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84"/>
    </row>
    <row r="242" spans="4:31" s="4" customFormat="1" ht="12">
      <c r="D242" s="83"/>
      <c r="E242" s="27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84"/>
    </row>
    <row r="243" spans="4:31" s="4" customFormat="1" ht="12">
      <c r="D243" s="83"/>
      <c r="E243" s="27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84"/>
    </row>
    <row r="244" spans="4:31" s="4" customFormat="1" ht="12">
      <c r="D244" s="83"/>
      <c r="E244" s="27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84"/>
    </row>
    <row r="245" spans="4:31" s="4" customFormat="1" ht="12">
      <c r="D245" s="83"/>
      <c r="E245" s="27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84"/>
    </row>
    <row r="246" spans="4:31" s="4" customFormat="1" ht="12">
      <c r="D246" s="83"/>
      <c r="E246" s="27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84"/>
    </row>
    <row r="247" spans="4:31" s="4" customFormat="1" ht="12">
      <c r="D247" s="83"/>
      <c r="E247" s="27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84"/>
    </row>
    <row r="248" spans="4:31" s="4" customFormat="1" ht="12">
      <c r="D248" s="83"/>
      <c r="E248" s="27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84"/>
    </row>
    <row r="249" spans="4:31" s="4" customFormat="1" ht="12">
      <c r="D249" s="83"/>
      <c r="E249" s="27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84"/>
    </row>
    <row r="250" spans="4:31" s="4" customFormat="1" ht="12">
      <c r="D250" s="83"/>
      <c r="E250" s="27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84"/>
    </row>
    <row r="251" spans="4:31" s="4" customFormat="1" ht="12">
      <c r="D251" s="83"/>
      <c r="E251" s="27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84"/>
    </row>
    <row r="252" spans="4:31" s="4" customFormat="1" ht="12">
      <c r="D252" s="83"/>
      <c r="E252" s="27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84"/>
    </row>
    <row r="253" spans="4:31" s="4" customFormat="1" ht="12">
      <c r="D253" s="83"/>
      <c r="E253" s="27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84"/>
    </row>
    <row r="254" spans="4:31" s="4" customFormat="1" ht="12">
      <c r="D254" s="83"/>
      <c r="E254" s="27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84"/>
    </row>
    <row r="255" spans="4:31" s="4" customFormat="1" ht="12">
      <c r="D255" s="83"/>
      <c r="E255" s="27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84"/>
    </row>
    <row r="256" spans="4:31" s="4" customFormat="1" ht="12">
      <c r="D256" s="83"/>
      <c r="E256" s="27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84"/>
    </row>
    <row r="257" spans="4:31" s="4" customFormat="1" ht="12">
      <c r="D257" s="83"/>
      <c r="E257" s="27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84"/>
    </row>
    <row r="258" spans="4:31" s="4" customFormat="1" ht="12">
      <c r="D258" s="83"/>
      <c r="E258" s="27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84"/>
    </row>
    <row r="259" spans="4:31" s="4" customFormat="1" ht="12">
      <c r="D259" s="83"/>
      <c r="E259" s="27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84"/>
    </row>
    <row r="260" spans="4:31" s="4" customFormat="1" ht="12">
      <c r="D260" s="83"/>
      <c r="E260" s="27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84"/>
    </row>
    <row r="261" spans="4:31" s="4" customFormat="1" ht="12">
      <c r="D261" s="83"/>
      <c r="E261" s="27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84"/>
    </row>
    <row r="262" spans="4:31" s="4" customFormat="1" ht="12">
      <c r="D262" s="83"/>
      <c r="E262" s="27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84"/>
    </row>
    <row r="263" spans="4:31" s="4" customFormat="1" ht="12">
      <c r="D263" s="83"/>
      <c r="E263" s="27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84"/>
    </row>
    <row r="264" spans="4:31" s="4" customFormat="1" ht="12">
      <c r="D264" s="83"/>
      <c r="E264" s="27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84"/>
    </row>
    <row r="265" spans="4:31" s="4" customFormat="1" ht="12">
      <c r="D265" s="83"/>
      <c r="E265" s="27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84"/>
    </row>
    <row r="266" spans="4:31" s="4" customFormat="1" ht="12">
      <c r="D266" s="83"/>
      <c r="E266" s="27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84"/>
    </row>
    <row r="267" spans="4:31" s="4" customFormat="1" ht="12">
      <c r="D267" s="83"/>
      <c r="E267" s="27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84"/>
    </row>
    <row r="268" spans="4:31" s="4" customFormat="1" ht="12">
      <c r="D268" s="83"/>
      <c r="E268" s="27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84"/>
    </row>
    <row r="269" spans="4:31" s="4" customFormat="1" ht="12">
      <c r="D269" s="83"/>
      <c r="E269" s="27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84"/>
    </row>
    <row r="270" spans="4:31" s="4" customFormat="1" ht="12">
      <c r="D270" s="83"/>
      <c r="E270" s="27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84"/>
    </row>
    <row r="271" spans="4:31" s="4" customFormat="1" ht="12">
      <c r="D271" s="83"/>
      <c r="E271" s="27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84"/>
    </row>
    <row r="272" spans="4:31" s="4" customFormat="1" ht="12">
      <c r="D272" s="83"/>
      <c r="E272" s="27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84"/>
    </row>
    <row r="273" spans="4:31" s="4" customFormat="1" ht="12">
      <c r="D273" s="83"/>
      <c r="E273" s="27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84"/>
    </row>
    <row r="274" spans="4:31" s="4" customFormat="1" ht="12">
      <c r="D274" s="83"/>
      <c r="E274" s="27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84"/>
    </row>
    <row r="275" spans="4:31" s="4" customFormat="1" ht="12">
      <c r="D275" s="83"/>
      <c r="E275" s="27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84"/>
    </row>
    <row r="276" spans="4:31" s="4" customFormat="1" ht="12">
      <c r="D276" s="83"/>
      <c r="E276" s="27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84"/>
    </row>
    <row r="277" spans="4:31" s="4" customFormat="1" ht="12">
      <c r="D277" s="83"/>
      <c r="E277" s="27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84"/>
    </row>
    <row r="278" spans="4:31" s="4" customFormat="1" ht="12">
      <c r="D278" s="83"/>
      <c r="E278" s="27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84"/>
    </row>
    <row r="279" spans="4:31" s="4" customFormat="1" ht="12">
      <c r="D279" s="83"/>
      <c r="E279" s="27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84"/>
    </row>
    <row r="280" spans="4:31" s="4" customFormat="1" ht="12">
      <c r="D280" s="83"/>
      <c r="E280" s="27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84"/>
    </row>
    <row r="281" spans="4:31" s="4" customFormat="1" ht="12">
      <c r="D281" s="83"/>
      <c r="E281" s="27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84"/>
    </row>
    <row r="282" spans="4:31" s="4" customFormat="1" ht="12">
      <c r="D282" s="83"/>
      <c r="E282" s="27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84"/>
    </row>
    <row r="283" spans="4:31" s="4" customFormat="1" ht="12">
      <c r="D283" s="83"/>
      <c r="E283" s="27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84"/>
    </row>
    <row r="284" spans="4:31" s="4" customFormat="1" ht="12">
      <c r="D284" s="83"/>
      <c r="E284" s="27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84"/>
    </row>
    <row r="285" spans="4:31" s="4" customFormat="1" ht="12">
      <c r="D285" s="83"/>
      <c r="E285" s="27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84"/>
    </row>
    <row r="286" spans="4:31" s="4" customFormat="1" ht="12">
      <c r="D286" s="83"/>
      <c r="E286" s="27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84"/>
    </row>
    <row r="287" spans="4:31" s="4" customFormat="1" ht="12">
      <c r="D287" s="83"/>
      <c r="E287" s="27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84"/>
    </row>
    <row r="288" spans="4:31" s="4" customFormat="1" ht="12">
      <c r="D288" s="83"/>
      <c r="E288" s="27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84"/>
    </row>
    <row r="289" spans="4:31" s="4" customFormat="1" ht="12">
      <c r="D289" s="83"/>
      <c r="E289" s="27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84"/>
    </row>
    <row r="290" spans="4:31" s="4" customFormat="1" ht="12">
      <c r="D290" s="83"/>
      <c r="E290" s="27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84"/>
    </row>
    <row r="291" spans="4:31" s="4" customFormat="1" ht="12">
      <c r="D291" s="83"/>
      <c r="E291" s="27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84"/>
    </row>
    <row r="292" spans="4:31" s="4" customFormat="1" ht="12">
      <c r="D292" s="83"/>
      <c r="E292" s="27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84"/>
    </row>
    <row r="293" spans="4:31" s="4" customFormat="1" ht="12">
      <c r="D293" s="83"/>
      <c r="E293" s="27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84"/>
    </row>
    <row r="294" spans="4:31" s="4" customFormat="1" ht="12">
      <c r="D294" s="83"/>
      <c r="E294" s="27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84"/>
    </row>
    <row r="295" spans="4:31" s="4" customFormat="1" ht="12">
      <c r="D295" s="83"/>
      <c r="E295" s="27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84"/>
    </row>
    <row r="296" spans="4:31" s="4" customFormat="1" ht="12">
      <c r="D296" s="83"/>
      <c r="E296" s="27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84"/>
    </row>
    <row r="297" spans="4:31" s="4" customFormat="1" ht="12">
      <c r="D297" s="83"/>
      <c r="E297" s="27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84"/>
    </row>
    <row r="298" spans="4:31" s="4" customFormat="1" ht="12">
      <c r="D298" s="83"/>
      <c r="E298" s="27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84"/>
    </row>
    <row r="299" spans="4:31" s="4" customFormat="1" ht="12">
      <c r="D299" s="83"/>
      <c r="E299" s="27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84"/>
    </row>
    <row r="300" spans="4:31" s="4" customFormat="1" ht="12">
      <c r="D300" s="83"/>
      <c r="E300" s="27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84"/>
    </row>
    <row r="301" spans="4:31" s="4" customFormat="1" ht="12">
      <c r="D301" s="83"/>
      <c r="E301" s="27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84"/>
    </row>
    <row r="302" spans="4:31" s="4" customFormat="1" ht="12">
      <c r="D302" s="83"/>
      <c r="E302" s="27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84"/>
    </row>
    <row r="303" spans="4:31" s="4" customFormat="1" ht="12">
      <c r="D303" s="83"/>
      <c r="E303" s="27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84"/>
    </row>
    <row r="304" spans="4:31" s="4" customFormat="1" ht="12">
      <c r="D304" s="83"/>
      <c r="E304" s="27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84"/>
    </row>
    <row r="305" spans="4:31" s="4" customFormat="1" ht="12">
      <c r="D305" s="83"/>
      <c r="E305" s="27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84"/>
    </row>
    <row r="306" spans="4:31" s="4" customFormat="1" ht="12">
      <c r="D306" s="83"/>
      <c r="E306" s="27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84"/>
    </row>
    <row r="307" spans="4:31" s="4" customFormat="1" ht="12">
      <c r="D307" s="83"/>
      <c r="E307" s="27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84"/>
    </row>
    <row r="308" spans="4:31" s="4" customFormat="1" ht="12">
      <c r="D308" s="83"/>
      <c r="E308" s="27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84"/>
    </row>
    <row r="309" spans="4:31" s="4" customFormat="1" ht="12">
      <c r="D309" s="83"/>
      <c r="E309" s="27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84"/>
    </row>
    <row r="310" spans="4:31" s="4" customFormat="1" ht="12">
      <c r="D310" s="83"/>
      <c r="E310" s="27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84"/>
    </row>
    <row r="311" spans="4:31" s="4" customFormat="1" ht="12">
      <c r="D311" s="83"/>
      <c r="E311" s="27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84"/>
    </row>
    <row r="312" spans="4:31" s="4" customFormat="1" ht="12">
      <c r="D312" s="83"/>
      <c r="E312" s="27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84"/>
    </row>
    <row r="313" spans="4:31" s="4" customFormat="1" ht="12">
      <c r="D313" s="83"/>
      <c r="E313" s="27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84"/>
    </row>
    <row r="314" spans="4:31" s="4" customFormat="1" ht="12">
      <c r="D314" s="83"/>
      <c r="E314" s="27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84"/>
    </row>
    <row r="315" spans="4:31" s="4" customFormat="1" ht="12">
      <c r="D315" s="83"/>
      <c r="E315" s="27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84"/>
    </row>
    <row r="316" spans="4:31" s="4" customFormat="1" ht="12">
      <c r="D316" s="83"/>
      <c r="E316" s="27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84"/>
    </row>
    <row r="317" spans="4:31" s="4" customFormat="1" ht="12">
      <c r="D317" s="83"/>
      <c r="E317" s="27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84"/>
    </row>
    <row r="318" spans="4:31" s="4" customFormat="1" ht="12">
      <c r="D318" s="83"/>
      <c r="E318" s="27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84"/>
    </row>
    <row r="319" spans="4:31" s="4" customFormat="1" ht="12">
      <c r="D319" s="83"/>
      <c r="E319" s="27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84"/>
    </row>
    <row r="320" spans="4:31" s="4" customFormat="1" ht="12">
      <c r="D320" s="83"/>
      <c r="E320" s="27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84"/>
    </row>
    <row r="321" spans="4:31" s="4" customFormat="1" ht="12">
      <c r="D321" s="83"/>
      <c r="E321" s="27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84"/>
    </row>
    <row r="322" spans="4:31" s="4" customFormat="1" ht="12">
      <c r="D322" s="83"/>
      <c r="E322" s="27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84"/>
    </row>
    <row r="323" spans="4:31" s="4" customFormat="1" ht="12">
      <c r="D323" s="83"/>
      <c r="E323" s="27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84"/>
    </row>
    <row r="324" spans="4:31" s="4" customFormat="1" ht="12">
      <c r="D324" s="83"/>
      <c r="E324" s="27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84"/>
    </row>
    <row r="325" spans="4:31" s="4" customFormat="1" ht="12">
      <c r="D325" s="83"/>
      <c r="E325" s="27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84"/>
    </row>
    <row r="326" spans="4:31" s="4" customFormat="1" ht="12">
      <c r="D326" s="83"/>
      <c r="E326" s="27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84"/>
    </row>
    <row r="327" spans="4:31" s="4" customFormat="1" ht="12">
      <c r="D327" s="83"/>
      <c r="E327" s="27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84"/>
    </row>
    <row r="328" spans="4:31" s="4" customFormat="1" ht="12">
      <c r="D328" s="83"/>
      <c r="E328" s="27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84"/>
    </row>
    <row r="329" spans="4:31" s="4" customFormat="1" ht="12">
      <c r="D329" s="83"/>
      <c r="E329" s="27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84"/>
    </row>
    <row r="330" spans="4:31" s="4" customFormat="1" ht="12">
      <c r="D330" s="83"/>
      <c r="E330" s="27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84"/>
    </row>
    <row r="331" spans="4:31" s="4" customFormat="1" ht="12">
      <c r="D331" s="83"/>
      <c r="E331" s="27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84"/>
    </row>
    <row r="332" spans="4:31" s="4" customFormat="1" ht="12">
      <c r="D332" s="83"/>
      <c r="E332" s="27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84"/>
    </row>
    <row r="333" spans="4:31" s="4" customFormat="1" ht="12">
      <c r="D333" s="83"/>
      <c r="E333" s="27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84"/>
    </row>
    <row r="334" spans="4:31" s="4" customFormat="1" ht="12">
      <c r="D334" s="83"/>
      <c r="E334" s="27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84"/>
    </row>
    <row r="335" spans="4:31" s="4" customFormat="1" ht="12">
      <c r="D335" s="83"/>
      <c r="E335" s="27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84"/>
    </row>
    <row r="336" spans="4:31" s="4" customFormat="1" ht="12">
      <c r="D336" s="83"/>
      <c r="E336" s="27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84"/>
    </row>
    <row r="337" spans="4:31" s="4" customFormat="1" ht="12">
      <c r="D337" s="83"/>
      <c r="E337" s="27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84"/>
    </row>
    <row r="338" spans="4:31" s="4" customFormat="1" ht="12">
      <c r="D338" s="83"/>
      <c r="E338" s="27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84"/>
    </row>
    <row r="339" spans="4:31" s="4" customFormat="1" ht="12">
      <c r="D339" s="83"/>
      <c r="E339" s="27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84"/>
    </row>
    <row r="340" spans="4:31" s="4" customFormat="1" ht="12">
      <c r="D340" s="83"/>
      <c r="E340" s="27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84"/>
    </row>
    <row r="341" spans="4:31" s="4" customFormat="1" ht="12">
      <c r="D341" s="83"/>
      <c r="E341" s="27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84"/>
    </row>
    <row r="342" spans="4:31" s="4" customFormat="1" ht="12">
      <c r="D342" s="83"/>
      <c r="E342" s="27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84"/>
    </row>
    <row r="343" spans="4:31" s="4" customFormat="1" ht="12">
      <c r="D343" s="83"/>
      <c r="E343" s="27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84"/>
    </row>
    <row r="344" spans="4:31" s="4" customFormat="1" ht="12">
      <c r="D344" s="83"/>
      <c r="E344" s="27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84"/>
    </row>
    <row r="345" spans="4:31" s="4" customFormat="1" ht="12">
      <c r="D345" s="83"/>
      <c r="E345" s="27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84"/>
    </row>
    <row r="346" spans="4:31" s="4" customFormat="1" ht="12">
      <c r="D346" s="83"/>
      <c r="E346" s="27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84"/>
    </row>
    <row r="347" spans="4:31" s="4" customFormat="1" ht="12">
      <c r="D347" s="83"/>
      <c r="E347" s="27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84"/>
    </row>
    <row r="348" spans="4:31" s="4" customFormat="1" ht="12">
      <c r="D348" s="83"/>
      <c r="E348" s="27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84"/>
    </row>
    <row r="349" spans="4:31" s="4" customFormat="1" ht="12">
      <c r="D349" s="83"/>
      <c r="E349" s="27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84"/>
    </row>
    <row r="350" spans="4:31" s="4" customFormat="1" ht="12">
      <c r="D350" s="83"/>
      <c r="E350" s="27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84"/>
    </row>
    <row r="351" spans="4:31" s="4" customFormat="1" ht="12">
      <c r="D351" s="83"/>
      <c r="E351" s="27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84"/>
    </row>
    <row r="352" spans="4:31" s="4" customFormat="1" ht="12">
      <c r="D352" s="83"/>
      <c r="E352" s="27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84"/>
    </row>
    <row r="353" spans="4:31" s="4" customFormat="1" ht="12">
      <c r="D353" s="83"/>
      <c r="E353" s="27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84"/>
    </row>
    <row r="354" spans="4:31" s="4" customFormat="1" ht="12">
      <c r="D354" s="83"/>
      <c r="E354" s="27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84"/>
    </row>
    <row r="355" spans="4:31" s="4" customFormat="1" ht="12">
      <c r="D355" s="83"/>
      <c r="E355" s="27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84"/>
    </row>
    <row r="356" spans="4:31" s="4" customFormat="1" ht="12">
      <c r="D356" s="83"/>
      <c r="E356" s="27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84"/>
    </row>
    <row r="357" spans="4:31" s="4" customFormat="1" ht="12">
      <c r="D357" s="83"/>
      <c r="E357" s="27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84"/>
    </row>
    <row r="358" spans="4:31" s="4" customFormat="1" ht="12">
      <c r="D358" s="83"/>
      <c r="E358" s="27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84"/>
    </row>
    <row r="359" spans="4:31" s="4" customFormat="1" ht="12">
      <c r="D359" s="83"/>
      <c r="E359" s="27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84"/>
    </row>
    <row r="360" spans="4:31" s="4" customFormat="1" ht="12">
      <c r="D360" s="83"/>
      <c r="E360" s="27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84"/>
    </row>
    <row r="361" spans="4:31" s="4" customFormat="1" ht="12">
      <c r="D361" s="83"/>
      <c r="E361" s="27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84"/>
    </row>
    <row r="362" spans="4:31" s="4" customFormat="1" ht="12">
      <c r="D362" s="83"/>
      <c r="E362" s="27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84"/>
    </row>
    <row r="363" spans="4:31" s="4" customFormat="1" ht="12">
      <c r="D363" s="83"/>
      <c r="E363" s="27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84"/>
    </row>
    <row r="364" spans="4:31" s="4" customFormat="1" ht="12">
      <c r="D364" s="83"/>
      <c r="E364" s="27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84"/>
    </row>
    <row r="365" spans="4:31" s="4" customFormat="1" ht="12">
      <c r="D365" s="83"/>
      <c r="E365" s="27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84"/>
    </row>
    <row r="366" spans="4:31" s="4" customFormat="1" ht="12">
      <c r="D366" s="83"/>
      <c r="E366" s="27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84"/>
    </row>
    <row r="367" spans="4:31" s="4" customFormat="1" ht="12">
      <c r="D367" s="83"/>
      <c r="E367" s="27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84"/>
    </row>
    <row r="368" spans="4:31" s="4" customFormat="1" ht="12">
      <c r="D368" s="83"/>
      <c r="E368" s="27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84"/>
    </row>
    <row r="369" spans="4:31" s="4" customFormat="1" ht="12">
      <c r="D369" s="83"/>
      <c r="E369" s="27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84"/>
    </row>
    <row r="370" spans="4:31" s="4" customFormat="1" ht="12">
      <c r="D370" s="83"/>
      <c r="E370" s="27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84"/>
    </row>
    <row r="371" spans="4:31" s="4" customFormat="1" ht="12">
      <c r="D371" s="83"/>
      <c r="E371" s="27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84"/>
    </row>
    <row r="372" spans="4:31" s="4" customFormat="1" ht="12">
      <c r="D372" s="83"/>
      <c r="E372" s="27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84"/>
    </row>
    <row r="373" spans="4:31" s="4" customFormat="1" ht="12">
      <c r="D373" s="83"/>
      <c r="E373" s="27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84"/>
    </row>
    <row r="374" spans="4:31" s="4" customFormat="1" ht="12">
      <c r="D374" s="83"/>
      <c r="E374" s="27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84"/>
    </row>
    <row r="375" spans="4:31" s="4" customFormat="1" ht="12">
      <c r="D375" s="83"/>
      <c r="E375" s="27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84"/>
    </row>
    <row r="376" spans="4:31" s="4" customFormat="1" ht="12">
      <c r="D376" s="83"/>
      <c r="E376" s="27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84"/>
    </row>
    <row r="377" spans="4:31" s="4" customFormat="1" ht="12">
      <c r="D377" s="83"/>
      <c r="E377" s="27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84"/>
    </row>
    <row r="378" spans="4:31" s="4" customFormat="1" ht="12">
      <c r="D378" s="83"/>
      <c r="E378" s="27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84"/>
    </row>
    <row r="379" spans="4:31" s="4" customFormat="1" ht="12">
      <c r="D379" s="83"/>
      <c r="E379" s="27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84"/>
    </row>
    <row r="380" spans="4:31" s="4" customFormat="1" ht="12">
      <c r="D380" s="83"/>
      <c r="E380" s="27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84"/>
    </row>
    <row r="381" spans="4:31" s="4" customFormat="1" ht="12">
      <c r="D381" s="83"/>
      <c r="E381" s="27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84"/>
    </row>
    <row r="382" spans="4:31" s="4" customFormat="1" ht="12">
      <c r="D382" s="83"/>
      <c r="E382" s="27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84"/>
    </row>
    <row r="383" spans="4:31" s="4" customFormat="1" ht="12">
      <c r="D383" s="83"/>
      <c r="E383" s="27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84"/>
    </row>
    <row r="384" spans="4:31" s="4" customFormat="1" ht="12">
      <c r="D384" s="83"/>
      <c r="E384" s="27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84"/>
    </row>
    <row r="385" spans="4:31" s="4" customFormat="1" ht="12">
      <c r="D385" s="83"/>
      <c r="E385" s="27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84"/>
    </row>
    <row r="386" spans="4:31" s="4" customFormat="1" ht="12">
      <c r="D386" s="83"/>
      <c r="E386" s="27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84"/>
    </row>
    <row r="387" spans="4:31" s="4" customFormat="1" ht="12">
      <c r="D387" s="83"/>
      <c r="E387" s="27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84"/>
    </row>
    <row r="388" spans="4:31" s="4" customFormat="1" ht="12">
      <c r="D388" s="83"/>
      <c r="E388" s="27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84"/>
    </row>
    <row r="389" spans="4:31" s="4" customFormat="1" ht="12">
      <c r="D389" s="83"/>
      <c r="E389" s="27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84"/>
    </row>
    <row r="390" spans="4:31" s="4" customFormat="1" ht="12">
      <c r="D390" s="83"/>
      <c r="E390" s="27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84"/>
    </row>
    <row r="391" spans="4:31" s="4" customFormat="1" ht="12">
      <c r="D391" s="83"/>
      <c r="E391" s="27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84"/>
    </row>
    <row r="392" spans="4:31" s="4" customFormat="1" ht="12">
      <c r="D392" s="83"/>
      <c r="E392" s="27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84"/>
    </row>
    <row r="393" spans="4:31" s="4" customFormat="1" ht="12">
      <c r="D393" s="83"/>
      <c r="E393" s="27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84"/>
    </row>
    <row r="394" spans="4:31" s="4" customFormat="1" ht="12">
      <c r="D394" s="83"/>
      <c r="E394" s="27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84"/>
    </row>
    <row r="395" spans="4:31" s="4" customFormat="1" ht="12">
      <c r="D395" s="83"/>
      <c r="E395" s="27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84"/>
    </row>
    <row r="396" spans="4:31" s="4" customFormat="1" ht="12">
      <c r="D396" s="83"/>
      <c r="E396" s="27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84"/>
    </row>
    <row r="397" spans="4:31" s="4" customFormat="1" ht="12">
      <c r="D397" s="83"/>
      <c r="E397" s="27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84"/>
    </row>
    <row r="398" spans="4:31" s="4" customFormat="1" ht="12">
      <c r="D398" s="83"/>
      <c r="E398" s="27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84"/>
    </row>
    <row r="399" spans="4:31" s="4" customFormat="1" ht="12">
      <c r="D399" s="83"/>
      <c r="E399" s="27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84"/>
    </row>
    <row r="400" spans="4:31" s="4" customFormat="1" ht="12">
      <c r="D400" s="83"/>
      <c r="E400" s="27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84"/>
    </row>
    <row r="401" spans="4:31" s="4" customFormat="1" ht="12">
      <c r="D401" s="83"/>
      <c r="E401" s="27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84"/>
    </row>
    <row r="402" spans="4:31" s="4" customFormat="1" ht="12">
      <c r="D402" s="83"/>
      <c r="E402" s="27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84"/>
    </row>
    <row r="403" spans="4:31" s="4" customFormat="1" ht="12">
      <c r="D403" s="83"/>
      <c r="E403" s="27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84"/>
    </row>
    <row r="404" spans="4:31" s="4" customFormat="1" ht="12">
      <c r="D404" s="83"/>
      <c r="E404" s="27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84"/>
    </row>
    <row r="405" spans="4:31" s="4" customFormat="1" ht="12">
      <c r="D405" s="83"/>
      <c r="E405" s="27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84"/>
    </row>
    <row r="406" spans="4:31" s="4" customFormat="1" ht="12">
      <c r="D406" s="83"/>
      <c r="E406" s="27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84"/>
    </row>
    <row r="407" spans="4:31" s="4" customFormat="1" ht="12">
      <c r="D407" s="83"/>
      <c r="E407" s="27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84"/>
    </row>
    <row r="408" spans="4:31" s="4" customFormat="1" ht="12">
      <c r="D408" s="83"/>
      <c r="E408" s="27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84"/>
    </row>
    <row r="409" spans="4:31" s="4" customFormat="1" ht="12">
      <c r="D409" s="83"/>
      <c r="E409" s="27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84"/>
    </row>
    <row r="410" spans="4:31" s="4" customFormat="1" ht="12">
      <c r="D410" s="83"/>
      <c r="E410" s="27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84"/>
    </row>
    <row r="411" spans="4:31" s="4" customFormat="1" ht="12">
      <c r="D411" s="83"/>
      <c r="E411" s="27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84"/>
    </row>
    <row r="412" spans="4:31" s="4" customFormat="1" ht="12">
      <c r="D412" s="83"/>
      <c r="E412" s="27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84"/>
    </row>
    <row r="413" spans="4:31" s="4" customFormat="1" ht="12">
      <c r="D413" s="83"/>
      <c r="E413" s="27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84"/>
    </row>
    <row r="414" spans="4:31" s="4" customFormat="1" ht="12">
      <c r="D414" s="83"/>
      <c r="E414" s="27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84"/>
    </row>
    <row r="415" spans="4:31" s="4" customFormat="1" ht="12">
      <c r="D415" s="83"/>
      <c r="E415" s="27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84"/>
    </row>
    <row r="416" spans="4:31" s="4" customFormat="1" ht="12">
      <c r="D416" s="83"/>
      <c r="E416" s="27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84"/>
    </row>
    <row r="417" spans="4:31" s="4" customFormat="1" ht="12">
      <c r="D417" s="83"/>
      <c r="E417" s="27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84"/>
    </row>
    <row r="418" spans="4:31" s="4" customFormat="1" ht="12">
      <c r="D418" s="83"/>
      <c r="E418" s="27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84"/>
    </row>
    <row r="419" spans="4:31" s="4" customFormat="1" ht="12">
      <c r="D419" s="83"/>
      <c r="E419" s="27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84"/>
    </row>
    <row r="420" spans="4:31" s="4" customFormat="1" ht="12">
      <c r="D420" s="83"/>
      <c r="E420" s="27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84"/>
    </row>
    <row r="421" spans="4:31" s="4" customFormat="1" ht="12">
      <c r="D421" s="83"/>
      <c r="E421" s="27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84"/>
    </row>
    <row r="422" spans="4:31" s="4" customFormat="1" ht="12">
      <c r="D422" s="83"/>
      <c r="E422" s="27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84"/>
    </row>
    <row r="423" spans="4:31" s="4" customFormat="1" ht="12">
      <c r="D423" s="83"/>
      <c r="E423" s="27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84"/>
    </row>
    <row r="424" spans="4:31" s="4" customFormat="1" ht="12">
      <c r="D424" s="83"/>
      <c r="E424" s="27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84"/>
    </row>
    <row r="425" spans="4:31" s="4" customFormat="1" ht="12">
      <c r="D425" s="83"/>
      <c r="E425" s="27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84"/>
    </row>
    <row r="426" spans="4:31" s="4" customFormat="1" ht="12">
      <c r="D426" s="83"/>
      <c r="E426" s="27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84"/>
    </row>
    <row r="427" spans="4:31" s="4" customFormat="1" ht="12">
      <c r="D427" s="83"/>
      <c r="E427" s="27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84"/>
    </row>
    <row r="428" spans="4:31" s="4" customFormat="1" ht="12">
      <c r="D428" s="83"/>
      <c r="E428" s="27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84"/>
    </row>
    <row r="429" spans="4:31" s="4" customFormat="1" ht="12">
      <c r="D429" s="83"/>
      <c r="E429" s="27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84"/>
    </row>
    <row r="430" spans="4:31" s="4" customFormat="1" ht="12">
      <c r="D430" s="83"/>
      <c r="E430" s="27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84"/>
    </row>
    <row r="431" spans="4:31" s="4" customFormat="1" ht="12">
      <c r="D431" s="83"/>
      <c r="E431" s="27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84"/>
    </row>
    <row r="432" spans="4:31" s="4" customFormat="1" ht="12">
      <c r="D432" s="83"/>
      <c r="E432" s="27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84"/>
    </row>
    <row r="433" spans="4:31" s="4" customFormat="1" ht="12">
      <c r="D433" s="83"/>
      <c r="E433" s="27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84"/>
    </row>
    <row r="434" spans="4:31" s="4" customFormat="1" ht="12">
      <c r="D434" s="83"/>
      <c r="E434" s="27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84"/>
    </row>
    <row r="435" spans="4:31" s="4" customFormat="1" ht="12">
      <c r="D435" s="83"/>
      <c r="E435" s="27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84"/>
    </row>
    <row r="436" spans="4:31" s="4" customFormat="1" ht="12">
      <c r="D436" s="83"/>
      <c r="E436" s="27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84"/>
    </row>
    <row r="437" spans="4:31" s="4" customFormat="1" ht="12">
      <c r="D437" s="83"/>
      <c r="E437" s="27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84"/>
    </row>
    <row r="438" spans="4:31" s="4" customFormat="1" ht="12">
      <c r="D438" s="83"/>
      <c r="E438" s="27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84"/>
    </row>
    <row r="439" spans="4:31" s="4" customFormat="1" ht="12">
      <c r="D439" s="83"/>
      <c r="E439" s="27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84"/>
    </row>
    <row r="440" spans="4:31" s="4" customFormat="1" ht="12">
      <c r="D440" s="83"/>
      <c r="E440" s="27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84"/>
    </row>
    <row r="441" spans="4:31" s="4" customFormat="1" ht="12">
      <c r="D441" s="83"/>
      <c r="E441" s="27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84"/>
    </row>
    <row r="442" spans="4:31" s="4" customFormat="1" ht="12">
      <c r="D442" s="83"/>
      <c r="E442" s="27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84"/>
    </row>
    <row r="443" spans="4:31" s="4" customFormat="1" ht="12">
      <c r="D443" s="83"/>
      <c r="E443" s="27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84"/>
    </row>
    <row r="444" spans="4:31" s="4" customFormat="1" ht="12">
      <c r="D444" s="83"/>
      <c r="E444" s="27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84"/>
    </row>
    <row r="445" spans="4:31" s="4" customFormat="1" ht="12">
      <c r="D445" s="83"/>
      <c r="E445" s="27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84"/>
    </row>
    <row r="446" spans="4:31" s="4" customFormat="1" ht="12">
      <c r="D446" s="83"/>
      <c r="E446" s="27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84"/>
    </row>
    <row r="447" spans="4:31" s="4" customFormat="1" ht="12">
      <c r="D447" s="83"/>
      <c r="E447" s="27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84"/>
    </row>
    <row r="448" spans="4:31" s="4" customFormat="1" ht="12">
      <c r="D448" s="83"/>
      <c r="E448" s="27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84"/>
    </row>
    <row r="449" spans="4:31" s="4" customFormat="1" ht="12">
      <c r="D449" s="83"/>
      <c r="E449" s="27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84"/>
    </row>
    <row r="450" spans="4:31" s="4" customFormat="1" ht="12">
      <c r="D450" s="83"/>
      <c r="E450" s="27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84"/>
    </row>
    <row r="451" spans="4:31" s="4" customFormat="1" ht="12">
      <c r="D451" s="83"/>
      <c r="E451" s="27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84"/>
    </row>
    <row r="452" spans="4:31" s="4" customFormat="1" ht="12">
      <c r="D452" s="83"/>
      <c r="E452" s="27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84"/>
    </row>
    <row r="453" spans="4:31" s="4" customFormat="1" ht="12">
      <c r="D453" s="83"/>
      <c r="E453" s="27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84"/>
    </row>
    <row r="454" spans="4:31" s="4" customFormat="1" ht="12">
      <c r="D454" s="83"/>
      <c r="E454" s="27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84"/>
    </row>
    <row r="455" spans="4:31" s="4" customFormat="1" ht="12">
      <c r="D455" s="83"/>
      <c r="E455" s="27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84"/>
    </row>
    <row r="456" spans="4:31" s="4" customFormat="1" ht="12">
      <c r="D456" s="83"/>
      <c r="E456" s="27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84"/>
    </row>
    <row r="457" spans="4:31" s="4" customFormat="1" ht="12">
      <c r="D457" s="83"/>
      <c r="E457" s="27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84"/>
    </row>
    <row r="458" spans="4:31" s="4" customFormat="1" ht="12">
      <c r="D458" s="83"/>
      <c r="E458" s="27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84"/>
    </row>
    <row r="459" spans="4:31" s="4" customFormat="1" ht="12">
      <c r="D459" s="83"/>
      <c r="E459" s="27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84"/>
    </row>
    <row r="460" spans="4:31" s="4" customFormat="1" ht="12">
      <c r="D460" s="83"/>
      <c r="E460" s="27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84"/>
    </row>
    <row r="461" spans="4:31" s="4" customFormat="1" ht="12">
      <c r="D461" s="83"/>
      <c r="E461" s="27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84"/>
    </row>
    <row r="462" spans="4:31" s="4" customFormat="1" ht="12">
      <c r="D462" s="83"/>
      <c r="E462" s="27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84"/>
    </row>
    <row r="463" spans="4:31" s="4" customFormat="1" ht="12">
      <c r="D463" s="83"/>
      <c r="E463" s="27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84"/>
    </row>
    <row r="464" spans="4:31" s="4" customFormat="1" ht="12">
      <c r="D464" s="83"/>
      <c r="E464" s="27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84"/>
    </row>
    <row r="465" spans="4:31" s="4" customFormat="1" ht="12">
      <c r="D465" s="83"/>
      <c r="E465" s="27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84"/>
    </row>
    <row r="466" spans="4:31" s="4" customFormat="1" ht="12">
      <c r="D466" s="83"/>
      <c r="E466" s="27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84"/>
    </row>
    <row r="467" spans="4:31" s="4" customFormat="1" ht="12">
      <c r="D467" s="83"/>
      <c r="E467" s="27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84"/>
    </row>
    <row r="468" spans="4:31" s="4" customFormat="1" ht="12">
      <c r="D468" s="83"/>
      <c r="E468" s="27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84"/>
    </row>
    <row r="469" spans="4:31" s="4" customFormat="1" ht="12">
      <c r="D469" s="83"/>
      <c r="E469" s="27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84"/>
    </row>
    <row r="470" spans="4:31" s="4" customFormat="1" ht="12">
      <c r="D470" s="83"/>
      <c r="E470" s="27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84"/>
    </row>
    <row r="471" spans="4:31" s="4" customFormat="1" ht="12">
      <c r="D471" s="83"/>
      <c r="E471" s="27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84"/>
    </row>
    <row r="472" spans="4:31" s="4" customFormat="1" ht="12">
      <c r="D472" s="83"/>
      <c r="E472" s="27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84"/>
    </row>
    <row r="473" spans="4:31" s="4" customFormat="1" ht="12">
      <c r="D473" s="83"/>
      <c r="E473" s="27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84"/>
    </row>
    <row r="474" spans="4:31" s="4" customFormat="1" ht="12">
      <c r="D474" s="83"/>
      <c r="E474" s="27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84"/>
    </row>
    <row r="475" spans="4:31" s="4" customFormat="1" ht="12">
      <c r="D475" s="83"/>
      <c r="E475" s="27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84"/>
    </row>
    <row r="476" spans="4:31" s="4" customFormat="1" ht="12">
      <c r="D476" s="83"/>
      <c r="E476" s="27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84"/>
    </row>
    <row r="477" spans="4:31" s="4" customFormat="1" ht="12">
      <c r="D477" s="83"/>
      <c r="E477" s="27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84"/>
    </row>
    <row r="478" spans="4:31" s="4" customFormat="1" ht="12">
      <c r="D478" s="83"/>
      <c r="E478" s="27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84"/>
    </row>
    <row r="479" spans="4:31" s="4" customFormat="1" ht="12">
      <c r="D479" s="83"/>
      <c r="E479" s="27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84"/>
    </row>
    <row r="480" spans="4:31" s="4" customFormat="1" ht="12">
      <c r="D480" s="83"/>
      <c r="E480" s="27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84"/>
    </row>
    <row r="481" spans="4:31" s="4" customFormat="1" ht="12">
      <c r="D481" s="83"/>
      <c r="E481" s="27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84"/>
    </row>
    <row r="482" spans="4:31" s="4" customFormat="1" ht="12">
      <c r="D482" s="83"/>
      <c r="E482" s="27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84"/>
    </row>
    <row r="483" spans="4:31" s="4" customFormat="1" ht="12">
      <c r="D483" s="83"/>
      <c r="E483" s="27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84"/>
    </row>
    <row r="484" spans="4:31" s="4" customFormat="1" ht="12">
      <c r="D484" s="83"/>
      <c r="E484" s="27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84"/>
    </row>
    <row r="485" spans="4:31" s="4" customFormat="1" ht="12">
      <c r="D485" s="83"/>
      <c r="E485" s="27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84"/>
    </row>
    <row r="486" spans="4:31" s="4" customFormat="1" ht="12">
      <c r="D486" s="83"/>
      <c r="E486" s="27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84"/>
    </row>
    <row r="487" spans="4:31" s="4" customFormat="1" ht="12">
      <c r="D487" s="83"/>
      <c r="E487" s="27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84"/>
    </row>
    <row r="488" spans="4:31" s="4" customFormat="1" ht="12">
      <c r="D488" s="83"/>
      <c r="E488" s="27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84"/>
    </row>
    <row r="489" spans="4:31" s="4" customFormat="1" ht="12">
      <c r="D489" s="83"/>
      <c r="E489" s="27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84"/>
    </row>
    <row r="490" spans="4:31" s="4" customFormat="1" ht="12">
      <c r="D490" s="83"/>
      <c r="E490" s="27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84"/>
    </row>
    <row r="491" spans="4:31" s="4" customFormat="1" ht="12">
      <c r="D491" s="83"/>
      <c r="E491" s="27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84"/>
    </row>
    <row r="492" spans="4:31" s="4" customFormat="1" ht="12">
      <c r="D492" s="83"/>
      <c r="E492" s="27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84"/>
    </row>
    <row r="493" spans="4:31" s="4" customFormat="1" ht="12">
      <c r="D493" s="83"/>
      <c r="E493" s="27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84"/>
    </row>
    <row r="494" spans="4:31" s="4" customFormat="1" ht="12">
      <c r="D494" s="83"/>
      <c r="E494" s="27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84"/>
    </row>
    <row r="495" spans="4:31" s="4" customFormat="1" ht="12">
      <c r="D495" s="83"/>
      <c r="E495" s="27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84"/>
    </row>
    <row r="496" spans="4:31" s="4" customFormat="1" ht="12">
      <c r="D496" s="83"/>
      <c r="E496" s="27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84"/>
    </row>
    <row r="497" spans="4:31" s="4" customFormat="1" ht="12">
      <c r="D497" s="83"/>
      <c r="E497" s="27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84"/>
    </row>
    <row r="498" spans="4:31" s="4" customFormat="1" ht="12">
      <c r="D498" s="83"/>
      <c r="E498" s="27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84"/>
    </row>
    <row r="499" spans="4:31" s="4" customFormat="1" ht="12">
      <c r="D499" s="83"/>
      <c r="E499" s="27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84"/>
    </row>
    <row r="500" spans="4:31" s="4" customFormat="1" ht="12">
      <c r="D500" s="83"/>
      <c r="E500" s="27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84"/>
    </row>
    <row r="501" spans="4:31" s="4" customFormat="1" ht="12">
      <c r="D501" s="83"/>
      <c r="E501" s="27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84"/>
    </row>
    <row r="502" spans="4:31" s="4" customFormat="1" ht="12">
      <c r="D502" s="83"/>
      <c r="E502" s="27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84"/>
    </row>
    <row r="503" spans="4:31" s="4" customFormat="1" ht="12">
      <c r="D503" s="83"/>
      <c r="E503" s="27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84"/>
    </row>
    <row r="504" spans="4:31" s="4" customFormat="1" ht="12">
      <c r="D504" s="83"/>
      <c r="E504" s="27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84"/>
    </row>
    <row r="505" spans="4:31" s="4" customFormat="1" ht="12">
      <c r="D505" s="83"/>
      <c r="E505" s="27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84"/>
    </row>
    <row r="506" spans="4:31" s="4" customFormat="1" ht="12">
      <c r="D506" s="83"/>
      <c r="E506" s="27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84"/>
    </row>
    <row r="507" spans="4:31" s="4" customFormat="1" ht="12">
      <c r="D507" s="83"/>
      <c r="E507" s="27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84"/>
    </row>
    <row r="508" spans="4:31" s="4" customFormat="1" ht="12">
      <c r="D508" s="83"/>
      <c r="E508" s="27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84"/>
    </row>
    <row r="509" spans="4:31" s="4" customFormat="1" ht="12">
      <c r="D509" s="83"/>
      <c r="E509" s="27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84"/>
    </row>
    <row r="510" spans="4:31" s="4" customFormat="1" ht="12">
      <c r="D510" s="83"/>
      <c r="E510" s="27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84"/>
    </row>
    <row r="511" spans="4:31" s="4" customFormat="1" ht="12">
      <c r="D511" s="83"/>
      <c r="E511" s="27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84"/>
    </row>
    <row r="512" spans="4:31" s="4" customFormat="1" ht="12">
      <c r="D512" s="83"/>
      <c r="E512" s="27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84"/>
    </row>
    <row r="513" spans="4:31" s="4" customFormat="1" ht="12">
      <c r="D513" s="83"/>
      <c r="E513" s="27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84"/>
    </row>
    <row r="514" spans="4:31" s="4" customFormat="1" ht="12">
      <c r="D514" s="83"/>
      <c r="E514" s="27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84"/>
    </row>
    <row r="515" spans="4:31" s="4" customFormat="1" ht="12">
      <c r="D515" s="83"/>
      <c r="E515" s="27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84"/>
    </row>
    <row r="516" spans="4:31" s="4" customFormat="1" ht="12">
      <c r="D516" s="83"/>
      <c r="E516" s="27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84"/>
    </row>
    <row r="517" spans="4:31" s="4" customFormat="1" ht="12">
      <c r="D517" s="83"/>
      <c r="E517" s="27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84"/>
    </row>
    <row r="518" spans="4:31" s="4" customFormat="1" ht="12">
      <c r="D518" s="83"/>
      <c r="E518" s="27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84"/>
    </row>
    <row r="519" spans="4:31" s="4" customFormat="1" ht="12">
      <c r="D519" s="83"/>
      <c r="E519" s="27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84"/>
    </row>
    <row r="520" spans="4:31" s="4" customFormat="1" ht="12">
      <c r="D520" s="83"/>
      <c r="E520" s="27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84"/>
    </row>
    <row r="521" spans="4:31" s="4" customFormat="1" ht="12">
      <c r="D521" s="83"/>
      <c r="E521" s="27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84"/>
    </row>
    <row r="522" spans="4:31" s="4" customFormat="1" ht="12">
      <c r="D522" s="83"/>
      <c r="E522" s="27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84"/>
    </row>
    <row r="523" spans="4:31" s="4" customFormat="1" ht="12">
      <c r="D523" s="83"/>
      <c r="E523" s="27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84"/>
    </row>
    <row r="524" spans="4:31" s="4" customFormat="1" ht="12">
      <c r="D524" s="83"/>
      <c r="E524" s="27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84"/>
    </row>
    <row r="525" spans="4:31" s="4" customFormat="1" ht="12">
      <c r="D525" s="83"/>
      <c r="E525" s="27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84"/>
    </row>
    <row r="526" spans="4:31" s="4" customFormat="1" ht="12">
      <c r="D526" s="83"/>
      <c r="E526" s="27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84"/>
    </row>
    <row r="527" spans="4:31" s="4" customFormat="1" ht="12">
      <c r="D527" s="83"/>
      <c r="E527" s="27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84"/>
    </row>
    <row r="528" spans="4:31" s="4" customFormat="1" ht="12">
      <c r="D528" s="83"/>
      <c r="E528" s="27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84"/>
    </row>
    <row r="529" spans="4:31" s="4" customFormat="1" ht="12">
      <c r="D529" s="83"/>
      <c r="E529" s="27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84"/>
    </row>
    <row r="530" spans="4:31" s="4" customFormat="1" ht="12">
      <c r="D530" s="83"/>
      <c r="E530" s="27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84"/>
    </row>
    <row r="531" spans="4:31" s="4" customFormat="1" ht="12">
      <c r="D531" s="83"/>
      <c r="E531" s="27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84"/>
    </row>
    <row r="532" spans="4:31" s="4" customFormat="1" ht="12">
      <c r="D532" s="83"/>
      <c r="E532" s="27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84"/>
    </row>
    <row r="533" spans="4:31" s="4" customFormat="1" ht="12">
      <c r="D533" s="83"/>
      <c r="E533" s="27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84"/>
    </row>
    <row r="534" spans="4:31" s="4" customFormat="1" ht="12">
      <c r="D534" s="83"/>
      <c r="E534" s="27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84"/>
    </row>
    <row r="535" spans="4:31" s="4" customFormat="1" ht="12">
      <c r="D535" s="83"/>
      <c r="E535" s="27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84"/>
    </row>
    <row r="536" spans="4:31" s="4" customFormat="1" ht="12">
      <c r="D536" s="83"/>
      <c r="E536" s="27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84"/>
    </row>
    <row r="537" spans="4:31" s="4" customFormat="1" ht="12">
      <c r="D537" s="83"/>
      <c r="E537" s="27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84"/>
    </row>
    <row r="538" spans="4:31" s="4" customFormat="1" ht="12">
      <c r="D538" s="83"/>
      <c r="E538" s="27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84"/>
    </row>
    <row r="539" spans="4:31" s="4" customFormat="1" ht="12">
      <c r="D539" s="83"/>
      <c r="E539" s="27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84"/>
    </row>
    <row r="540" spans="4:31" s="4" customFormat="1" ht="12">
      <c r="D540" s="83"/>
      <c r="E540" s="27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84"/>
    </row>
    <row r="541" spans="4:31" s="4" customFormat="1" ht="12">
      <c r="D541" s="83"/>
      <c r="E541" s="27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84"/>
    </row>
    <row r="542" spans="4:31" s="4" customFormat="1" ht="12">
      <c r="D542" s="83"/>
      <c r="E542" s="27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84"/>
    </row>
    <row r="543" spans="4:31" s="4" customFormat="1" ht="12">
      <c r="D543" s="83"/>
      <c r="E543" s="27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84"/>
    </row>
    <row r="544" spans="4:31" s="4" customFormat="1" ht="12">
      <c r="D544" s="83"/>
      <c r="E544" s="27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84"/>
    </row>
    <row r="545" spans="4:31" s="4" customFormat="1" ht="12">
      <c r="D545" s="83"/>
      <c r="E545" s="27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84"/>
    </row>
    <row r="546" spans="4:31" s="4" customFormat="1" ht="12">
      <c r="D546" s="83"/>
      <c r="E546" s="27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84"/>
    </row>
    <row r="547" spans="4:31" s="4" customFormat="1" ht="12">
      <c r="D547" s="83"/>
      <c r="E547" s="27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84"/>
    </row>
    <row r="548" spans="4:31" s="4" customFormat="1" ht="12">
      <c r="D548" s="83"/>
      <c r="E548" s="27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84"/>
    </row>
    <row r="549" spans="4:31" s="4" customFormat="1" ht="12">
      <c r="D549" s="83"/>
      <c r="E549" s="27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84"/>
    </row>
    <row r="550" spans="4:31" s="4" customFormat="1" ht="12">
      <c r="D550" s="83"/>
      <c r="E550" s="27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84"/>
    </row>
    <row r="551" spans="4:31" s="4" customFormat="1" ht="12">
      <c r="D551" s="83"/>
      <c r="E551" s="27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84"/>
    </row>
    <row r="552" spans="4:31" s="4" customFormat="1" ht="12">
      <c r="D552" s="83"/>
      <c r="E552" s="27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84"/>
    </row>
    <row r="553" spans="4:31" s="4" customFormat="1" ht="12">
      <c r="D553" s="83"/>
      <c r="E553" s="27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84"/>
    </row>
    <row r="554" spans="4:31" s="4" customFormat="1" ht="12">
      <c r="D554" s="83"/>
      <c r="E554" s="27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84"/>
    </row>
    <row r="555" spans="4:31" s="4" customFormat="1" ht="12">
      <c r="D555" s="83"/>
      <c r="E555" s="27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84"/>
    </row>
    <row r="556" spans="4:31" s="4" customFormat="1" ht="12">
      <c r="D556" s="83"/>
      <c r="E556" s="27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84"/>
    </row>
    <row r="557" spans="4:31" s="4" customFormat="1" ht="12">
      <c r="D557" s="83"/>
      <c r="E557" s="27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84"/>
    </row>
    <row r="558" spans="4:31" s="4" customFormat="1" ht="12">
      <c r="D558" s="83"/>
      <c r="E558" s="27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84"/>
    </row>
    <row r="559" spans="4:31" s="4" customFormat="1" ht="12">
      <c r="D559" s="83"/>
      <c r="E559" s="27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84"/>
    </row>
    <row r="560" spans="4:31" s="4" customFormat="1" ht="12">
      <c r="D560" s="83"/>
      <c r="E560" s="27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84"/>
    </row>
    <row r="561" spans="4:31" s="4" customFormat="1" ht="12">
      <c r="D561" s="83"/>
      <c r="E561" s="27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84"/>
    </row>
    <row r="562" spans="4:31" s="4" customFormat="1" ht="12">
      <c r="D562" s="83"/>
      <c r="E562" s="27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84"/>
    </row>
    <row r="563" spans="4:31" s="4" customFormat="1" ht="12">
      <c r="D563" s="83"/>
      <c r="E563" s="27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84"/>
    </row>
    <row r="564" spans="4:31" s="4" customFormat="1" ht="12">
      <c r="D564" s="83"/>
      <c r="E564" s="27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84"/>
    </row>
    <row r="565" spans="4:31" s="4" customFormat="1" ht="12">
      <c r="D565" s="83"/>
      <c r="E565" s="27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84"/>
    </row>
    <row r="566" spans="4:31" s="4" customFormat="1" ht="12">
      <c r="D566" s="83"/>
      <c r="E566" s="27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84"/>
    </row>
    <row r="567" spans="4:31" s="4" customFormat="1" ht="12">
      <c r="D567" s="83"/>
      <c r="E567" s="27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84"/>
    </row>
    <row r="568" spans="4:31" s="4" customFormat="1" ht="12">
      <c r="D568" s="83"/>
      <c r="E568" s="27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84"/>
    </row>
    <row r="569" spans="4:31" s="4" customFormat="1" ht="12">
      <c r="D569" s="83"/>
      <c r="E569" s="27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84"/>
    </row>
    <row r="570" spans="4:31" s="4" customFormat="1" ht="12">
      <c r="D570" s="83"/>
      <c r="E570" s="27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84"/>
    </row>
    <row r="571" spans="4:31" s="4" customFormat="1" ht="12">
      <c r="D571" s="83"/>
      <c r="E571" s="27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84"/>
    </row>
    <row r="572" spans="4:31" s="4" customFormat="1" ht="12">
      <c r="D572" s="83"/>
      <c r="E572" s="27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84"/>
    </row>
    <row r="573" spans="4:31" s="4" customFormat="1" ht="12">
      <c r="D573" s="83"/>
      <c r="E573" s="27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84"/>
    </row>
    <row r="574" spans="4:31" s="4" customFormat="1" ht="12">
      <c r="D574" s="83"/>
      <c r="E574" s="27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84"/>
    </row>
    <row r="575" spans="4:31" s="4" customFormat="1" ht="12">
      <c r="D575" s="83"/>
      <c r="E575" s="27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84"/>
    </row>
    <row r="576" spans="4:31" s="4" customFormat="1" ht="12">
      <c r="D576" s="83"/>
      <c r="E576" s="27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84"/>
    </row>
    <row r="577" spans="4:31" s="4" customFormat="1" ht="12">
      <c r="D577" s="83"/>
      <c r="E577" s="27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84"/>
    </row>
    <row r="578" spans="4:31" s="4" customFormat="1" ht="12">
      <c r="D578" s="83"/>
      <c r="E578" s="27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84"/>
    </row>
    <row r="579" spans="4:31" s="4" customFormat="1" ht="12">
      <c r="D579" s="83"/>
      <c r="E579" s="27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84"/>
    </row>
    <row r="580" spans="4:31" s="4" customFormat="1" ht="12">
      <c r="D580" s="83"/>
      <c r="E580" s="27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84"/>
    </row>
    <row r="581" spans="4:31" s="4" customFormat="1" ht="12">
      <c r="D581" s="83"/>
      <c r="E581" s="27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84"/>
    </row>
    <row r="582" spans="4:31" s="4" customFormat="1" ht="12">
      <c r="D582" s="83"/>
      <c r="E582" s="27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84"/>
    </row>
    <row r="583" spans="4:31" s="4" customFormat="1" ht="12">
      <c r="D583" s="83"/>
      <c r="E583" s="27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84"/>
    </row>
    <row r="584" spans="4:31" s="4" customFormat="1" ht="12">
      <c r="D584" s="83"/>
      <c r="E584" s="27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84"/>
    </row>
    <row r="585" spans="4:31" s="4" customFormat="1" ht="12">
      <c r="D585" s="83"/>
      <c r="E585" s="27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84"/>
    </row>
    <row r="586" spans="4:31" s="4" customFormat="1" ht="12">
      <c r="D586" s="83"/>
      <c r="E586" s="27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84"/>
    </row>
    <row r="587" spans="4:31" s="4" customFormat="1" ht="12">
      <c r="D587" s="83"/>
      <c r="E587" s="27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84"/>
    </row>
    <row r="588" spans="4:31" s="4" customFormat="1" ht="12">
      <c r="D588" s="83"/>
      <c r="E588" s="27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84"/>
    </row>
    <row r="589" spans="4:31" s="4" customFormat="1" ht="12">
      <c r="D589" s="83"/>
      <c r="E589" s="27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84"/>
    </row>
    <row r="590" spans="4:31" s="4" customFormat="1" ht="12">
      <c r="D590" s="83"/>
      <c r="E590" s="27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84"/>
    </row>
    <row r="591" spans="4:31" s="4" customFormat="1" ht="12">
      <c r="D591" s="83"/>
      <c r="E591" s="27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84"/>
    </row>
    <row r="592" spans="4:31" s="4" customFormat="1" ht="12">
      <c r="D592" s="83"/>
      <c r="E592" s="27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84"/>
    </row>
    <row r="593" spans="4:31" s="4" customFormat="1" ht="12">
      <c r="D593" s="83"/>
      <c r="E593" s="27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84"/>
    </row>
    <row r="594" spans="4:31" s="4" customFormat="1" ht="12">
      <c r="D594" s="83"/>
      <c r="E594" s="27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84"/>
    </row>
    <row r="595" spans="4:31" s="4" customFormat="1" ht="12">
      <c r="D595" s="83"/>
      <c r="E595" s="27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84"/>
    </row>
    <row r="596" spans="4:31" s="4" customFormat="1" ht="12">
      <c r="D596" s="83"/>
      <c r="E596" s="27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84"/>
    </row>
    <row r="597" spans="4:31" s="4" customFormat="1" ht="12">
      <c r="D597" s="83"/>
      <c r="E597" s="27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84"/>
    </row>
    <row r="598" spans="4:31" s="4" customFormat="1" ht="12">
      <c r="D598" s="83"/>
      <c r="E598" s="27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84"/>
    </row>
    <row r="599" spans="4:31" s="4" customFormat="1" ht="12">
      <c r="D599" s="83"/>
      <c r="E599" s="27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84"/>
    </row>
    <row r="600" spans="4:31" s="4" customFormat="1" ht="12">
      <c r="D600" s="83"/>
      <c r="E600" s="27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84"/>
    </row>
    <row r="601" spans="4:31" s="4" customFormat="1" ht="12">
      <c r="D601" s="83"/>
      <c r="E601" s="27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84"/>
    </row>
    <row r="602" spans="4:31" s="4" customFormat="1" ht="12">
      <c r="D602" s="83"/>
      <c r="E602" s="27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84"/>
    </row>
    <row r="603" spans="4:31" s="4" customFormat="1" ht="12">
      <c r="D603" s="83"/>
      <c r="E603" s="27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84"/>
    </row>
    <row r="604" spans="4:31" s="4" customFormat="1" ht="12">
      <c r="D604" s="83"/>
      <c r="E604" s="27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84"/>
    </row>
    <row r="605" spans="4:31" s="4" customFormat="1" ht="12">
      <c r="D605" s="83"/>
      <c r="E605" s="27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84"/>
    </row>
    <row r="606" spans="4:31" s="4" customFormat="1" ht="12">
      <c r="D606" s="83"/>
      <c r="E606" s="27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84"/>
    </row>
    <row r="607" spans="4:31" s="4" customFormat="1" ht="12">
      <c r="D607" s="83"/>
      <c r="E607" s="27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84"/>
    </row>
    <row r="608" spans="4:31" s="4" customFormat="1" ht="12">
      <c r="D608" s="83"/>
      <c r="E608" s="27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84"/>
    </row>
    <row r="609" spans="4:31" s="4" customFormat="1" ht="12">
      <c r="D609" s="83"/>
      <c r="E609" s="27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84"/>
    </row>
    <row r="610" spans="4:31" s="4" customFormat="1" ht="12">
      <c r="D610" s="83"/>
      <c r="E610" s="27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84"/>
    </row>
    <row r="611" spans="4:31" s="4" customFormat="1" ht="12">
      <c r="D611" s="83"/>
      <c r="E611" s="27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84"/>
    </row>
    <row r="612" spans="4:31" s="4" customFormat="1" ht="12">
      <c r="D612" s="83"/>
      <c r="E612" s="27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84"/>
    </row>
    <row r="613" spans="4:31" s="4" customFormat="1" ht="12">
      <c r="D613" s="83"/>
      <c r="E613" s="27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84"/>
    </row>
    <row r="614" spans="4:31" s="4" customFormat="1" ht="12">
      <c r="D614" s="83"/>
      <c r="E614" s="27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84"/>
    </row>
    <row r="615" spans="4:31" s="4" customFormat="1" ht="12">
      <c r="D615" s="83"/>
      <c r="E615" s="27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84"/>
    </row>
    <row r="616" spans="4:31" s="4" customFormat="1" ht="12">
      <c r="D616" s="83"/>
      <c r="E616" s="27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84"/>
    </row>
    <row r="617" spans="4:31" s="4" customFormat="1" ht="12">
      <c r="D617" s="83"/>
      <c r="E617" s="27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84"/>
    </row>
    <row r="618" spans="4:31" s="4" customFormat="1" ht="12">
      <c r="D618" s="83"/>
      <c r="E618" s="27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84"/>
    </row>
    <row r="619" spans="4:31" s="4" customFormat="1" ht="12">
      <c r="D619" s="83"/>
      <c r="E619" s="27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84"/>
    </row>
    <row r="620" spans="4:31" s="4" customFormat="1" ht="12">
      <c r="D620" s="83"/>
      <c r="E620" s="27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84"/>
    </row>
    <row r="621" spans="4:31" s="4" customFormat="1" ht="12">
      <c r="D621" s="83"/>
      <c r="E621" s="27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84"/>
    </row>
    <row r="622" spans="4:31" s="4" customFormat="1" ht="12">
      <c r="D622" s="83"/>
      <c r="E622" s="27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84"/>
    </row>
    <row r="623" spans="4:31" s="4" customFormat="1" ht="12">
      <c r="D623" s="83"/>
      <c r="E623" s="27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84"/>
    </row>
    <row r="624" spans="4:31" s="4" customFormat="1" ht="12">
      <c r="D624" s="83"/>
      <c r="E624" s="27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84"/>
    </row>
    <row r="625" spans="4:31" s="4" customFormat="1" ht="12">
      <c r="D625" s="83"/>
      <c r="E625" s="27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84"/>
    </row>
    <row r="626" spans="4:31" s="4" customFormat="1" ht="12">
      <c r="D626" s="83"/>
      <c r="E626" s="27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84"/>
    </row>
    <row r="627" spans="4:31" s="4" customFormat="1" ht="12">
      <c r="D627" s="83"/>
      <c r="E627" s="27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84"/>
    </row>
    <row r="628" spans="4:31" s="4" customFormat="1" ht="12">
      <c r="D628" s="83"/>
      <c r="E628" s="27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84"/>
    </row>
    <row r="629" spans="4:31" s="4" customFormat="1" ht="12">
      <c r="D629" s="83"/>
      <c r="E629" s="27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84"/>
    </row>
    <row r="630" spans="4:31" s="4" customFormat="1" ht="12">
      <c r="D630" s="83"/>
      <c r="E630" s="27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84"/>
    </row>
    <row r="631" spans="4:31" s="4" customFormat="1" ht="12">
      <c r="D631" s="83"/>
      <c r="E631" s="27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84"/>
    </row>
    <row r="632" spans="4:31" s="4" customFormat="1" ht="12">
      <c r="D632" s="83"/>
      <c r="E632" s="27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84"/>
    </row>
    <row r="633" spans="4:31" s="4" customFormat="1" ht="12">
      <c r="D633" s="83"/>
      <c r="E633" s="27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84"/>
    </row>
    <row r="634" spans="4:31" s="4" customFormat="1" ht="12">
      <c r="D634" s="83"/>
      <c r="E634" s="27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84"/>
    </row>
    <row r="635" spans="4:31" s="4" customFormat="1" ht="12">
      <c r="D635" s="83"/>
      <c r="E635" s="27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84"/>
    </row>
    <row r="636" spans="4:31" s="4" customFormat="1" ht="12">
      <c r="D636" s="83"/>
      <c r="E636" s="27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84"/>
    </row>
    <row r="637" spans="4:31" s="4" customFormat="1" ht="12">
      <c r="D637" s="83"/>
      <c r="E637" s="27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84"/>
    </row>
    <row r="638" spans="4:31" s="4" customFormat="1" ht="12">
      <c r="D638" s="83"/>
      <c r="E638" s="27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84"/>
    </row>
    <row r="639" spans="4:31" s="4" customFormat="1" ht="12">
      <c r="D639" s="83"/>
      <c r="E639" s="27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84"/>
    </row>
    <row r="640" spans="4:31" s="4" customFormat="1" ht="12">
      <c r="D640" s="83"/>
      <c r="E640" s="27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84"/>
    </row>
    <row r="641" spans="4:31" s="4" customFormat="1" ht="12">
      <c r="D641" s="83"/>
      <c r="E641" s="27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84"/>
    </row>
    <row r="642" spans="4:31" s="4" customFormat="1" ht="12">
      <c r="D642" s="83"/>
      <c r="E642" s="27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84"/>
    </row>
    <row r="643" spans="4:31" s="4" customFormat="1" ht="12">
      <c r="D643" s="83"/>
      <c r="E643" s="27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84"/>
    </row>
    <row r="644" spans="4:31" s="4" customFormat="1" ht="12">
      <c r="D644" s="83"/>
      <c r="E644" s="27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84"/>
    </row>
    <row r="645" spans="4:31" s="4" customFormat="1" ht="12">
      <c r="D645" s="83"/>
      <c r="E645" s="27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84"/>
    </row>
    <row r="646" spans="4:31" s="4" customFormat="1" ht="12">
      <c r="D646" s="83"/>
      <c r="E646" s="27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84"/>
    </row>
    <row r="647" spans="4:31" s="4" customFormat="1" ht="12">
      <c r="D647" s="83"/>
      <c r="E647" s="27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84"/>
    </row>
    <row r="648" spans="4:31" s="4" customFormat="1" ht="12">
      <c r="D648" s="83"/>
      <c r="E648" s="27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84"/>
    </row>
    <row r="649" spans="4:31" s="4" customFormat="1" ht="12">
      <c r="D649" s="83"/>
      <c r="E649" s="27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84"/>
    </row>
    <row r="650" spans="4:31" s="4" customFormat="1" ht="12">
      <c r="D650" s="83"/>
      <c r="E650" s="27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84"/>
    </row>
    <row r="651" spans="4:31" s="4" customFormat="1" ht="12">
      <c r="D651" s="83"/>
      <c r="E651" s="27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84"/>
    </row>
    <row r="652" spans="4:31" s="4" customFormat="1" ht="12">
      <c r="D652" s="83"/>
      <c r="E652" s="27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84"/>
    </row>
    <row r="653" spans="4:31" s="4" customFormat="1" ht="12">
      <c r="D653" s="83"/>
      <c r="E653" s="27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84"/>
    </row>
    <row r="654" spans="4:31" s="4" customFormat="1" ht="12">
      <c r="D654" s="83"/>
      <c r="E654" s="27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84"/>
    </row>
    <row r="655" spans="4:31" s="4" customFormat="1" ht="12">
      <c r="D655" s="83"/>
      <c r="E655" s="27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84"/>
    </row>
    <row r="656" spans="4:31" s="4" customFormat="1" ht="12">
      <c r="D656" s="83"/>
      <c r="E656" s="27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84"/>
    </row>
    <row r="657" spans="4:31" s="4" customFormat="1" ht="12">
      <c r="D657" s="83"/>
      <c r="E657" s="27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84"/>
    </row>
    <row r="658" spans="4:31" s="4" customFormat="1" ht="12">
      <c r="D658" s="83"/>
      <c r="E658" s="27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84"/>
    </row>
    <row r="659" spans="4:31" s="4" customFormat="1" ht="12">
      <c r="D659" s="83"/>
      <c r="E659" s="27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84"/>
    </row>
    <row r="660" spans="4:31" s="4" customFormat="1" ht="12">
      <c r="D660" s="83"/>
      <c r="E660" s="27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84"/>
    </row>
    <row r="661" spans="4:31" s="4" customFormat="1" ht="12">
      <c r="D661" s="83"/>
      <c r="E661" s="27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84"/>
    </row>
    <row r="662" spans="4:31" s="4" customFormat="1" ht="12">
      <c r="D662" s="83"/>
      <c r="E662" s="27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84"/>
    </row>
    <row r="663" spans="4:31" s="4" customFormat="1" ht="12">
      <c r="D663" s="83"/>
      <c r="E663" s="27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84"/>
    </row>
    <row r="664" spans="4:31" s="4" customFormat="1" ht="12">
      <c r="D664" s="83"/>
      <c r="E664" s="27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84"/>
    </row>
    <row r="665" spans="4:31" s="4" customFormat="1" ht="12">
      <c r="D665" s="83"/>
      <c r="E665" s="27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84"/>
    </row>
    <row r="666" spans="4:31" s="4" customFormat="1" ht="12">
      <c r="D666" s="83"/>
      <c r="E666" s="27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84"/>
    </row>
    <row r="667" spans="4:31" s="4" customFormat="1" ht="12">
      <c r="D667" s="83"/>
      <c r="E667" s="27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84"/>
    </row>
    <row r="668" spans="4:31" s="4" customFormat="1" ht="12">
      <c r="D668" s="83"/>
      <c r="E668" s="27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84"/>
    </row>
    <row r="669" spans="4:31" s="4" customFormat="1" ht="12">
      <c r="D669" s="83"/>
      <c r="E669" s="27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84"/>
    </row>
    <row r="670" spans="4:31" s="4" customFormat="1" ht="12">
      <c r="D670" s="83"/>
      <c r="E670" s="27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84"/>
    </row>
    <row r="671" spans="4:31" s="4" customFormat="1" ht="12">
      <c r="D671" s="83"/>
      <c r="E671" s="27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84"/>
    </row>
    <row r="672" spans="4:31" s="4" customFormat="1" ht="12">
      <c r="D672" s="83"/>
      <c r="E672" s="27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84"/>
    </row>
    <row r="673" spans="4:31" s="4" customFormat="1" ht="12">
      <c r="D673" s="83"/>
      <c r="E673" s="27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84"/>
    </row>
    <row r="674" spans="4:31" s="4" customFormat="1" ht="12">
      <c r="D674" s="83"/>
      <c r="E674" s="27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84"/>
    </row>
    <row r="675" spans="4:31" s="4" customFormat="1" ht="12">
      <c r="D675" s="83"/>
      <c r="E675" s="27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84"/>
    </row>
    <row r="676" spans="4:31" s="4" customFormat="1" ht="12">
      <c r="D676" s="83"/>
      <c r="E676" s="27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84"/>
    </row>
    <row r="677" spans="4:31" s="4" customFormat="1" ht="12">
      <c r="D677" s="83"/>
      <c r="E677" s="27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84"/>
    </row>
    <row r="678" spans="4:31" s="4" customFormat="1" ht="12">
      <c r="D678" s="83"/>
      <c r="E678" s="27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84"/>
    </row>
    <row r="679" spans="4:31" s="4" customFormat="1" ht="12">
      <c r="D679" s="83"/>
      <c r="E679" s="27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84"/>
    </row>
    <row r="680" spans="4:31" s="4" customFormat="1" ht="12">
      <c r="D680" s="83"/>
      <c r="E680" s="27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84"/>
    </row>
    <row r="681" spans="4:31" s="4" customFormat="1" ht="12">
      <c r="D681" s="83"/>
      <c r="E681" s="27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84"/>
    </row>
    <row r="682" spans="4:31" s="4" customFormat="1" ht="12">
      <c r="D682" s="83"/>
      <c r="E682" s="27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84"/>
    </row>
    <row r="683" spans="4:31" s="4" customFormat="1" ht="12">
      <c r="D683" s="83"/>
      <c r="E683" s="27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84"/>
    </row>
    <row r="684" spans="4:31" s="4" customFormat="1" ht="12">
      <c r="D684" s="83"/>
      <c r="E684" s="27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84"/>
    </row>
    <row r="685" spans="4:31" s="4" customFormat="1" ht="12">
      <c r="D685" s="83"/>
      <c r="E685" s="27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84"/>
    </row>
    <row r="686" spans="4:31" s="4" customFormat="1" ht="12">
      <c r="D686" s="83"/>
      <c r="E686" s="27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84"/>
    </row>
    <row r="687" spans="4:31" s="4" customFormat="1" ht="12">
      <c r="D687" s="83"/>
      <c r="E687" s="27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84"/>
    </row>
    <row r="688" spans="4:31" s="4" customFormat="1" ht="12">
      <c r="D688" s="83"/>
      <c r="E688" s="27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84"/>
    </row>
    <row r="689" spans="4:31" s="4" customFormat="1" ht="12">
      <c r="D689" s="83"/>
      <c r="E689" s="27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84"/>
    </row>
    <row r="690" spans="4:31" s="4" customFormat="1" ht="12">
      <c r="D690" s="83"/>
      <c r="E690" s="27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84"/>
    </row>
    <row r="691" spans="4:31" s="4" customFormat="1" ht="12">
      <c r="D691" s="83"/>
      <c r="E691" s="27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84"/>
    </row>
    <row r="692" spans="4:31" s="4" customFormat="1" ht="12">
      <c r="D692" s="83"/>
      <c r="E692" s="27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84"/>
    </row>
    <row r="693" spans="4:31" s="4" customFormat="1" ht="12">
      <c r="D693" s="83"/>
      <c r="E693" s="27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84"/>
    </row>
    <row r="694" spans="4:31" s="4" customFormat="1" ht="12">
      <c r="D694" s="83"/>
      <c r="E694" s="27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84"/>
    </row>
    <row r="695" spans="4:31" s="4" customFormat="1" ht="12">
      <c r="D695" s="83"/>
      <c r="E695" s="27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84"/>
    </row>
    <row r="696" spans="4:31" s="4" customFormat="1" ht="12">
      <c r="D696" s="83"/>
      <c r="E696" s="27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84"/>
    </row>
    <row r="697" spans="4:31" s="4" customFormat="1" ht="12">
      <c r="D697" s="83"/>
      <c r="E697" s="27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84"/>
    </row>
    <row r="698" spans="4:31" s="4" customFormat="1" ht="12">
      <c r="D698" s="83"/>
      <c r="E698" s="27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84"/>
    </row>
    <row r="699" spans="4:31" s="4" customFormat="1" ht="12">
      <c r="D699" s="83"/>
      <c r="E699" s="27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84"/>
    </row>
    <row r="700" spans="4:31" s="4" customFormat="1" ht="12">
      <c r="D700" s="83"/>
      <c r="E700" s="27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84"/>
    </row>
    <row r="701" spans="4:31" s="4" customFormat="1" ht="12">
      <c r="D701" s="83"/>
      <c r="E701" s="27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84"/>
    </row>
    <row r="702" spans="4:31" s="4" customFormat="1" ht="12">
      <c r="D702" s="83"/>
      <c r="E702" s="27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84"/>
    </row>
    <row r="703" spans="4:31" s="4" customFormat="1" ht="12">
      <c r="D703" s="83"/>
      <c r="E703" s="27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84"/>
    </row>
    <row r="704" spans="4:31" s="4" customFormat="1" ht="12">
      <c r="D704" s="83"/>
      <c r="E704" s="27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84"/>
    </row>
    <row r="705" spans="4:31" s="4" customFormat="1" ht="12">
      <c r="D705" s="83"/>
      <c r="E705" s="27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84"/>
    </row>
    <row r="706" spans="4:31" s="4" customFormat="1" ht="12">
      <c r="D706" s="83"/>
      <c r="E706" s="27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84"/>
    </row>
    <row r="707" spans="4:31" s="4" customFormat="1" ht="12">
      <c r="D707" s="83"/>
      <c r="E707" s="27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84"/>
    </row>
    <row r="708" spans="4:31" s="4" customFormat="1" ht="12">
      <c r="D708" s="83"/>
      <c r="E708" s="27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84"/>
    </row>
    <row r="709" spans="4:31" s="4" customFormat="1" ht="12">
      <c r="D709" s="83"/>
      <c r="E709" s="27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84"/>
    </row>
    <row r="710" spans="4:31" s="4" customFormat="1" ht="12">
      <c r="D710" s="83"/>
      <c r="E710" s="27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84"/>
    </row>
    <row r="711" spans="4:31" s="4" customFormat="1" ht="12">
      <c r="D711" s="83"/>
      <c r="E711" s="27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84"/>
    </row>
    <row r="712" spans="4:31" s="4" customFormat="1" ht="12">
      <c r="D712" s="83"/>
      <c r="E712" s="27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84"/>
    </row>
    <row r="713" spans="4:31" s="4" customFormat="1" ht="12">
      <c r="D713" s="83"/>
      <c r="E713" s="27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84"/>
    </row>
    <row r="714" spans="4:31" s="4" customFormat="1" ht="12">
      <c r="D714" s="83"/>
      <c r="E714" s="27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84"/>
    </row>
    <row r="715" spans="4:31" s="4" customFormat="1" ht="12">
      <c r="D715" s="83"/>
      <c r="E715" s="27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84"/>
    </row>
    <row r="716" spans="4:31" s="4" customFormat="1" ht="12">
      <c r="D716" s="83"/>
      <c r="E716" s="27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84"/>
    </row>
    <row r="717" spans="4:31" s="4" customFormat="1" ht="12">
      <c r="D717" s="83"/>
      <c r="E717" s="27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84"/>
    </row>
    <row r="718" spans="4:31" s="4" customFormat="1" ht="12">
      <c r="D718" s="83"/>
      <c r="E718" s="27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84"/>
    </row>
    <row r="719" spans="4:31" s="4" customFormat="1" ht="12">
      <c r="D719" s="83"/>
      <c r="E719" s="27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84"/>
    </row>
    <row r="720" spans="4:31" s="4" customFormat="1" ht="12">
      <c r="D720" s="83"/>
      <c r="E720" s="27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84"/>
    </row>
    <row r="721" spans="4:31" s="4" customFormat="1" ht="12">
      <c r="D721" s="83"/>
      <c r="E721" s="27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84"/>
    </row>
    <row r="722" spans="4:31" s="4" customFormat="1" ht="12">
      <c r="D722" s="83"/>
      <c r="E722" s="27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84"/>
    </row>
    <row r="723" spans="4:31" s="4" customFormat="1" ht="12">
      <c r="D723" s="83"/>
      <c r="E723" s="27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84"/>
    </row>
    <row r="724" spans="4:31" s="4" customFormat="1" ht="12">
      <c r="D724" s="83"/>
      <c r="E724" s="27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84"/>
    </row>
    <row r="725" spans="4:31" s="4" customFormat="1" ht="12">
      <c r="D725" s="83"/>
      <c r="E725" s="27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84"/>
    </row>
    <row r="726" spans="4:31" s="4" customFormat="1" ht="12">
      <c r="D726" s="83"/>
      <c r="E726" s="27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84"/>
    </row>
    <row r="727" spans="4:31" s="4" customFormat="1" ht="12">
      <c r="D727" s="83"/>
      <c r="E727" s="27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84"/>
    </row>
    <row r="728" spans="4:31" s="4" customFormat="1" ht="12">
      <c r="D728" s="83"/>
      <c r="E728" s="27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84"/>
    </row>
    <row r="729" spans="4:31" s="4" customFormat="1" ht="12">
      <c r="D729" s="83"/>
      <c r="E729" s="27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84"/>
    </row>
    <row r="730" spans="4:31" s="4" customFormat="1" ht="12">
      <c r="D730" s="83"/>
      <c r="E730" s="27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84"/>
    </row>
    <row r="731" spans="4:31" s="4" customFormat="1" ht="12">
      <c r="D731" s="83"/>
      <c r="E731" s="27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84"/>
    </row>
    <row r="732" spans="4:31" s="4" customFormat="1" ht="12">
      <c r="D732" s="83"/>
      <c r="E732" s="27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84"/>
    </row>
    <row r="733" spans="4:31" s="4" customFormat="1" ht="12">
      <c r="D733" s="83"/>
      <c r="E733" s="27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84"/>
    </row>
    <row r="734" spans="4:31" s="4" customFormat="1" ht="12">
      <c r="D734" s="83"/>
      <c r="E734" s="27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84"/>
    </row>
    <row r="735" spans="4:31" s="4" customFormat="1" ht="12">
      <c r="D735" s="83"/>
      <c r="E735" s="27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84"/>
    </row>
    <row r="736" spans="4:31" s="4" customFormat="1" ht="12">
      <c r="D736" s="83"/>
      <c r="E736" s="27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84"/>
    </row>
    <row r="737" spans="4:31" s="4" customFormat="1" ht="12">
      <c r="D737" s="83"/>
      <c r="E737" s="27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84"/>
    </row>
    <row r="738" spans="4:31" s="4" customFormat="1" ht="12">
      <c r="D738" s="83"/>
      <c r="E738" s="27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84"/>
    </row>
    <row r="739" spans="4:31" s="4" customFormat="1" ht="12">
      <c r="D739" s="83"/>
      <c r="E739" s="27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84"/>
    </row>
    <row r="740" spans="4:31" s="4" customFormat="1" ht="12">
      <c r="D740" s="83"/>
      <c r="E740" s="27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84"/>
    </row>
    <row r="741" spans="4:31" s="4" customFormat="1" ht="12">
      <c r="D741" s="83"/>
      <c r="E741" s="27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84"/>
    </row>
    <row r="742" spans="4:31" s="4" customFormat="1" ht="12">
      <c r="D742" s="83"/>
      <c r="E742" s="27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84"/>
    </row>
    <row r="743" spans="4:31" s="4" customFormat="1" ht="12">
      <c r="D743" s="83"/>
      <c r="E743" s="27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84"/>
    </row>
    <row r="744" spans="4:31" s="4" customFormat="1" ht="12">
      <c r="D744" s="83"/>
      <c r="E744" s="27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84"/>
    </row>
    <row r="745" spans="4:31" s="4" customFormat="1" ht="12">
      <c r="D745" s="83"/>
      <c r="E745" s="27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84"/>
    </row>
    <row r="746" spans="4:31" s="4" customFormat="1" ht="12">
      <c r="D746" s="83"/>
      <c r="E746" s="27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84"/>
    </row>
    <row r="747" spans="4:31" s="4" customFormat="1" ht="12">
      <c r="D747" s="83"/>
      <c r="E747" s="27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84"/>
    </row>
    <row r="748" spans="4:31" s="4" customFormat="1" ht="12">
      <c r="D748" s="83"/>
      <c r="E748" s="27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84"/>
    </row>
    <row r="749" spans="4:31" s="4" customFormat="1" ht="12">
      <c r="D749" s="83"/>
      <c r="E749" s="27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84"/>
    </row>
    <row r="750" spans="4:31" s="4" customFormat="1" ht="12">
      <c r="D750" s="83"/>
      <c r="E750" s="27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84"/>
    </row>
    <row r="751" spans="4:31" s="4" customFormat="1" ht="12">
      <c r="D751" s="83"/>
      <c r="E751" s="27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84"/>
    </row>
    <row r="752" spans="4:31" s="4" customFormat="1" ht="12">
      <c r="D752" s="83"/>
      <c r="E752" s="27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84"/>
    </row>
    <row r="753" spans="4:31" s="4" customFormat="1" ht="12">
      <c r="D753" s="83"/>
      <c r="E753" s="27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84"/>
    </row>
    <row r="754" spans="4:31" s="4" customFormat="1" ht="12">
      <c r="D754" s="83"/>
      <c r="E754" s="27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84"/>
    </row>
    <row r="755" spans="4:31" s="4" customFormat="1" ht="12">
      <c r="D755" s="83"/>
      <c r="E755" s="27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84"/>
    </row>
    <row r="756" spans="4:31" s="4" customFormat="1" ht="12">
      <c r="D756" s="83"/>
      <c r="E756" s="27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84"/>
    </row>
    <row r="757" spans="4:31" s="4" customFormat="1" ht="12">
      <c r="D757" s="83"/>
      <c r="E757" s="27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84"/>
    </row>
    <row r="758" spans="4:31" s="4" customFormat="1" ht="12">
      <c r="D758" s="83"/>
      <c r="E758" s="27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84"/>
    </row>
    <row r="759" spans="4:31" s="4" customFormat="1" ht="12">
      <c r="D759" s="83"/>
      <c r="E759" s="27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84"/>
    </row>
    <row r="760" spans="4:31" s="4" customFormat="1" ht="12">
      <c r="D760" s="83"/>
      <c r="E760" s="27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84"/>
    </row>
    <row r="761" spans="4:31" s="4" customFormat="1" ht="12">
      <c r="D761" s="83"/>
      <c r="E761" s="27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84"/>
    </row>
    <row r="762" spans="4:31" s="4" customFormat="1" ht="12">
      <c r="D762" s="83"/>
      <c r="E762" s="27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84"/>
    </row>
    <row r="763" spans="4:31" s="4" customFormat="1" ht="12">
      <c r="D763" s="83"/>
      <c r="E763" s="27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84"/>
    </row>
    <row r="764" spans="4:31" s="4" customFormat="1" ht="12">
      <c r="D764" s="83"/>
      <c r="E764" s="27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84"/>
    </row>
    <row r="765" spans="4:31" s="4" customFormat="1" ht="12">
      <c r="D765" s="83"/>
      <c r="E765" s="27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84"/>
    </row>
    <row r="766" spans="4:31" s="4" customFormat="1" ht="12">
      <c r="D766" s="83"/>
      <c r="E766" s="27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84"/>
    </row>
    <row r="767" spans="4:31" s="4" customFormat="1" ht="12">
      <c r="D767" s="83"/>
      <c r="E767" s="27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84"/>
    </row>
    <row r="768" spans="4:31" s="4" customFormat="1" ht="12">
      <c r="D768" s="83"/>
      <c r="E768" s="27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84"/>
    </row>
    <row r="769" spans="4:31" s="4" customFormat="1" ht="12">
      <c r="D769" s="83"/>
      <c r="E769" s="27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84"/>
    </row>
    <row r="770" spans="4:31" s="4" customFormat="1" ht="12">
      <c r="D770" s="83"/>
      <c r="E770" s="27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84"/>
    </row>
    <row r="771" spans="4:31" s="4" customFormat="1" ht="12">
      <c r="D771" s="83"/>
      <c r="E771" s="27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84"/>
    </row>
    <row r="772" spans="4:31" s="4" customFormat="1" ht="12">
      <c r="D772" s="83"/>
      <c r="E772" s="27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84"/>
    </row>
    <row r="773" spans="4:31" s="4" customFormat="1" ht="12">
      <c r="D773" s="83"/>
      <c r="E773" s="27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84"/>
    </row>
    <row r="774" spans="4:31" s="4" customFormat="1" ht="12">
      <c r="D774" s="83"/>
      <c r="E774" s="27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84"/>
    </row>
    <row r="775" spans="4:31" s="4" customFormat="1" ht="12">
      <c r="D775" s="83"/>
      <c r="E775" s="27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84"/>
    </row>
    <row r="776" spans="4:31" s="4" customFormat="1" ht="12">
      <c r="D776" s="83"/>
      <c r="E776" s="27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84"/>
    </row>
    <row r="777" spans="4:31" s="4" customFormat="1" ht="12">
      <c r="D777" s="83"/>
      <c r="E777" s="27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84"/>
    </row>
    <row r="778" spans="4:31" s="4" customFormat="1" ht="12">
      <c r="D778" s="83"/>
      <c r="E778" s="27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84"/>
    </row>
    <row r="779" spans="4:31" s="4" customFormat="1" ht="12">
      <c r="D779" s="83"/>
      <c r="E779" s="27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84"/>
    </row>
    <row r="780" spans="4:31" s="4" customFormat="1" ht="12">
      <c r="D780" s="83"/>
      <c r="E780" s="27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84"/>
    </row>
    <row r="781" spans="4:31" s="4" customFormat="1" ht="12">
      <c r="D781" s="83"/>
      <c r="E781" s="27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84"/>
    </row>
    <row r="782" spans="4:31" s="4" customFormat="1" ht="12">
      <c r="D782" s="83"/>
      <c r="E782" s="27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84"/>
    </row>
    <row r="783" spans="4:31" s="4" customFormat="1" ht="12">
      <c r="D783" s="83"/>
      <c r="E783" s="27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84"/>
    </row>
    <row r="784" spans="4:31" s="4" customFormat="1" ht="12">
      <c r="D784" s="83"/>
      <c r="E784" s="27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84"/>
    </row>
    <row r="785" spans="4:31" s="4" customFormat="1" ht="12">
      <c r="D785" s="83"/>
      <c r="E785" s="27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84"/>
    </row>
    <row r="786" spans="4:31" s="4" customFormat="1" ht="12">
      <c r="D786" s="83"/>
      <c r="E786" s="27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84"/>
    </row>
    <row r="787" spans="4:31" s="4" customFormat="1" ht="12">
      <c r="D787" s="83"/>
      <c r="E787" s="27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84"/>
    </row>
    <row r="788" spans="4:31" s="4" customFormat="1" ht="12">
      <c r="D788" s="83"/>
      <c r="E788" s="27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84"/>
    </row>
    <row r="789" spans="4:31" s="4" customFormat="1" ht="12">
      <c r="D789" s="83"/>
      <c r="E789" s="27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84"/>
    </row>
    <row r="790" spans="4:31" s="4" customFormat="1" ht="12">
      <c r="D790" s="83"/>
      <c r="E790" s="27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84"/>
    </row>
    <row r="791" spans="4:31" s="4" customFormat="1" ht="12">
      <c r="D791" s="83"/>
      <c r="E791" s="27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84"/>
    </row>
    <row r="792" spans="4:31" s="4" customFormat="1" ht="12">
      <c r="D792" s="83"/>
      <c r="E792" s="27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84"/>
    </row>
    <row r="793" spans="4:31" s="4" customFormat="1" ht="12">
      <c r="D793" s="83"/>
      <c r="E793" s="27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84"/>
    </row>
    <row r="794" spans="4:31" s="4" customFormat="1" ht="12">
      <c r="D794" s="83"/>
      <c r="E794" s="27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84"/>
    </row>
    <row r="795" spans="4:31" s="4" customFormat="1" ht="12">
      <c r="D795" s="83"/>
      <c r="E795" s="27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84"/>
    </row>
    <row r="796" spans="4:31" s="4" customFormat="1" ht="12">
      <c r="D796" s="83"/>
      <c r="E796" s="27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84"/>
    </row>
    <row r="797" spans="4:31" s="4" customFormat="1" ht="12">
      <c r="D797" s="83"/>
      <c r="E797" s="27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84"/>
    </row>
    <row r="798" spans="4:31" s="4" customFormat="1" ht="12">
      <c r="D798" s="83"/>
      <c r="E798" s="27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84"/>
    </row>
    <row r="799" spans="4:31" s="4" customFormat="1" ht="12">
      <c r="D799" s="83"/>
      <c r="E799" s="27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84"/>
    </row>
    <row r="800" spans="4:31" s="4" customFormat="1" ht="12">
      <c r="D800" s="83"/>
      <c r="E800" s="27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84"/>
    </row>
    <row r="801" spans="4:31" s="4" customFormat="1" ht="12">
      <c r="D801" s="83"/>
      <c r="E801" s="27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84"/>
    </row>
    <row r="802" spans="4:31" s="4" customFormat="1" ht="12">
      <c r="D802" s="83"/>
      <c r="E802" s="27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84"/>
    </row>
    <row r="803" spans="4:31" s="4" customFormat="1" ht="12">
      <c r="D803" s="83"/>
      <c r="E803" s="27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84"/>
    </row>
    <row r="804" spans="4:31" s="4" customFormat="1" ht="12">
      <c r="D804" s="83"/>
      <c r="E804" s="27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84"/>
    </row>
    <row r="805" spans="4:31" s="4" customFormat="1" ht="12">
      <c r="D805" s="83"/>
      <c r="E805" s="27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84"/>
    </row>
    <row r="806" spans="4:31" s="4" customFormat="1" ht="12">
      <c r="D806" s="83"/>
      <c r="E806" s="27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84"/>
    </row>
    <row r="807" spans="4:31" s="4" customFormat="1" ht="12">
      <c r="D807" s="83"/>
      <c r="E807" s="27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84"/>
    </row>
    <row r="808" spans="4:31" s="4" customFormat="1" ht="12">
      <c r="D808" s="83"/>
      <c r="E808" s="27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84"/>
    </row>
    <row r="809" spans="4:31" s="4" customFormat="1" ht="12">
      <c r="D809" s="83"/>
      <c r="E809" s="27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84"/>
    </row>
    <row r="810" spans="4:31" s="4" customFormat="1" ht="12">
      <c r="D810" s="83"/>
      <c r="E810" s="27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84"/>
    </row>
    <row r="811" spans="4:31" s="4" customFormat="1" ht="12">
      <c r="D811" s="83"/>
      <c r="E811" s="27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84"/>
    </row>
    <row r="812" spans="4:31" s="4" customFormat="1" ht="12">
      <c r="D812" s="83"/>
      <c r="E812" s="27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84"/>
    </row>
    <row r="813" spans="4:31" s="4" customFormat="1" ht="12">
      <c r="D813" s="83"/>
      <c r="E813" s="27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84"/>
    </row>
    <row r="814" spans="4:31" s="4" customFormat="1" ht="12">
      <c r="D814" s="83"/>
      <c r="E814" s="27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84"/>
    </row>
    <row r="815" spans="4:31" s="4" customFormat="1" ht="12">
      <c r="D815" s="83"/>
      <c r="E815" s="27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84"/>
    </row>
    <row r="816" spans="4:31" s="4" customFormat="1" ht="12">
      <c r="D816" s="83"/>
      <c r="E816" s="27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84"/>
    </row>
    <row r="817" spans="4:31" s="4" customFormat="1" ht="12">
      <c r="D817" s="83"/>
      <c r="E817" s="27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84"/>
    </row>
    <row r="818" spans="4:31" s="4" customFormat="1" ht="12">
      <c r="D818" s="83"/>
      <c r="E818" s="27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84"/>
    </row>
    <row r="819" spans="4:31" s="4" customFormat="1" ht="12">
      <c r="D819" s="83"/>
      <c r="E819" s="27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84"/>
    </row>
    <row r="820" spans="4:31" s="4" customFormat="1" ht="12">
      <c r="D820" s="83"/>
      <c r="E820" s="27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84"/>
    </row>
    <row r="821" spans="4:31" s="4" customFormat="1" ht="12">
      <c r="D821" s="83"/>
      <c r="E821" s="27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84"/>
    </row>
    <row r="822" spans="4:31" s="4" customFormat="1" ht="12">
      <c r="D822" s="83"/>
      <c r="E822" s="27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84"/>
    </row>
    <row r="823" spans="4:31" s="4" customFormat="1" ht="12">
      <c r="D823" s="83"/>
      <c r="E823" s="27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84"/>
    </row>
    <row r="824" spans="4:31" s="4" customFormat="1" ht="12">
      <c r="D824" s="83"/>
      <c r="E824" s="27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84"/>
    </row>
    <row r="825" spans="4:31" s="4" customFormat="1" ht="12">
      <c r="D825" s="83"/>
      <c r="E825" s="27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84"/>
    </row>
    <row r="826" spans="4:31" s="4" customFormat="1" ht="12">
      <c r="D826" s="83"/>
      <c r="E826" s="27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84"/>
    </row>
    <row r="827" spans="4:31" s="4" customFormat="1" ht="12">
      <c r="D827" s="83"/>
      <c r="E827" s="27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84"/>
    </row>
    <row r="828" spans="4:31" s="4" customFormat="1" ht="12">
      <c r="D828" s="83"/>
      <c r="E828" s="27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84"/>
    </row>
    <row r="829" spans="4:31" s="4" customFormat="1" ht="12">
      <c r="D829" s="83"/>
      <c r="E829" s="27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84"/>
    </row>
    <row r="830" spans="4:31" s="4" customFormat="1" ht="12">
      <c r="D830" s="83"/>
      <c r="E830" s="27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84"/>
    </row>
    <row r="831" spans="4:31" s="4" customFormat="1" ht="12">
      <c r="D831" s="83"/>
      <c r="E831" s="27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84"/>
    </row>
    <row r="832" spans="4:31" s="4" customFormat="1" ht="12">
      <c r="D832" s="83"/>
      <c r="E832" s="27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84"/>
    </row>
    <row r="833" spans="4:31" s="4" customFormat="1" ht="12">
      <c r="D833" s="83"/>
      <c r="E833" s="27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84"/>
    </row>
    <row r="834" spans="4:31" s="4" customFormat="1" ht="12">
      <c r="D834" s="83"/>
      <c r="E834" s="27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84"/>
    </row>
    <row r="835" spans="4:31" s="4" customFormat="1" ht="12">
      <c r="D835" s="83"/>
      <c r="E835" s="27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84"/>
    </row>
    <row r="836" spans="4:31" s="4" customFormat="1" ht="12">
      <c r="D836" s="83"/>
      <c r="E836" s="27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84"/>
    </row>
    <row r="837" spans="4:31" s="4" customFormat="1" ht="12">
      <c r="D837" s="83"/>
      <c r="E837" s="27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84"/>
    </row>
    <row r="838" spans="4:31" s="4" customFormat="1" ht="12">
      <c r="D838" s="83"/>
      <c r="E838" s="27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84"/>
    </row>
    <row r="839" spans="4:31" s="4" customFormat="1" ht="12">
      <c r="D839" s="83"/>
      <c r="E839" s="27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84"/>
    </row>
    <row r="840" spans="4:31" s="4" customFormat="1" ht="12">
      <c r="D840" s="83"/>
      <c r="E840" s="27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84"/>
    </row>
    <row r="841" spans="4:31" s="4" customFormat="1" ht="12">
      <c r="D841" s="83"/>
      <c r="E841" s="27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84"/>
    </row>
    <row r="842" spans="4:31" s="4" customFormat="1" ht="12">
      <c r="D842" s="83"/>
      <c r="E842" s="27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84"/>
    </row>
    <row r="843" spans="4:31" s="4" customFormat="1" ht="12">
      <c r="D843" s="83"/>
      <c r="E843" s="27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84"/>
    </row>
    <row r="844" spans="4:31" s="4" customFormat="1" ht="12">
      <c r="D844" s="83"/>
      <c r="E844" s="27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84"/>
    </row>
    <row r="845" spans="4:31" s="4" customFormat="1" ht="12">
      <c r="D845" s="83"/>
      <c r="E845" s="27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84"/>
    </row>
    <row r="846" spans="4:31" s="4" customFormat="1" ht="12">
      <c r="D846" s="83"/>
      <c r="E846" s="27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84"/>
    </row>
    <row r="847" spans="4:31" s="4" customFormat="1" ht="12">
      <c r="D847" s="83"/>
      <c r="E847" s="27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84"/>
    </row>
    <row r="848" spans="4:31" s="4" customFormat="1" ht="12">
      <c r="D848" s="83"/>
      <c r="E848" s="27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84"/>
    </row>
    <row r="849" spans="4:31" s="4" customFormat="1" ht="12">
      <c r="D849" s="83"/>
      <c r="E849" s="27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84"/>
    </row>
    <row r="850" spans="4:31" s="4" customFormat="1" ht="12">
      <c r="D850" s="83"/>
      <c r="E850" s="27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84"/>
    </row>
    <row r="851" spans="4:31" s="4" customFormat="1" ht="12">
      <c r="D851" s="83"/>
      <c r="E851" s="27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84"/>
    </row>
    <row r="852" spans="4:31" s="4" customFormat="1" ht="12">
      <c r="D852" s="83"/>
      <c r="E852" s="27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84"/>
    </row>
    <row r="853" spans="4:31" s="4" customFormat="1" ht="12">
      <c r="D853" s="83"/>
      <c r="E853" s="27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84"/>
    </row>
    <row r="854" spans="4:31" s="4" customFormat="1" ht="12">
      <c r="D854" s="83"/>
      <c r="E854" s="27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84"/>
    </row>
    <row r="855" spans="4:31" s="4" customFormat="1" ht="12">
      <c r="D855" s="83"/>
      <c r="E855" s="27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84"/>
    </row>
    <row r="856" spans="4:31" s="4" customFormat="1" ht="12">
      <c r="D856" s="83"/>
      <c r="E856" s="27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84"/>
    </row>
    <row r="857" spans="4:31" s="4" customFormat="1" ht="12">
      <c r="D857" s="83"/>
      <c r="E857" s="27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84"/>
    </row>
    <row r="858" spans="4:31" s="4" customFormat="1" ht="12">
      <c r="D858" s="83"/>
      <c r="E858" s="27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84"/>
    </row>
    <row r="859" spans="4:31" s="4" customFormat="1" ht="12">
      <c r="D859" s="83"/>
      <c r="E859" s="27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84"/>
    </row>
    <row r="860" spans="4:31" s="4" customFormat="1" ht="12">
      <c r="D860" s="83"/>
      <c r="E860" s="27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84"/>
    </row>
    <row r="861" spans="4:31" s="4" customFormat="1" ht="12">
      <c r="D861" s="83"/>
      <c r="E861" s="27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84"/>
    </row>
    <row r="862" spans="4:31" s="4" customFormat="1" ht="12">
      <c r="D862" s="83"/>
      <c r="E862" s="27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84"/>
    </row>
    <row r="863" spans="4:31" s="4" customFormat="1" ht="12">
      <c r="D863" s="83"/>
      <c r="E863" s="27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84"/>
    </row>
    <row r="864" spans="4:31" s="4" customFormat="1" ht="12">
      <c r="D864" s="83"/>
      <c r="E864" s="27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84"/>
    </row>
    <row r="865" spans="4:31" s="4" customFormat="1" ht="12">
      <c r="D865" s="83"/>
      <c r="E865" s="27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84"/>
    </row>
    <row r="866" spans="4:31" s="4" customFormat="1" ht="12">
      <c r="D866" s="83"/>
      <c r="E866" s="27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84"/>
    </row>
    <row r="867" spans="4:31" s="4" customFormat="1" ht="12">
      <c r="D867" s="83"/>
      <c r="E867" s="27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84"/>
    </row>
    <row r="868" spans="4:31" s="4" customFormat="1" ht="12">
      <c r="D868" s="83"/>
      <c r="E868" s="27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84"/>
    </row>
    <row r="869" spans="4:31" s="4" customFormat="1" ht="12">
      <c r="D869" s="83"/>
      <c r="E869" s="27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84"/>
    </row>
    <row r="870" spans="4:31" s="4" customFormat="1" ht="12">
      <c r="D870" s="83"/>
      <c r="E870" s="27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84"/>
    </row>
    <row r="871" spans="4:31" s="4" customFormat="1" ht="12">
      <c r="D871" s="83"/>
      <c r="E871" s="27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84"/>
    </row>
    <row r="872" spans="4:31" s="4" customFormat="1" ht="12">
      <c r="D872" s="83"/>
      <c r="E872" s="27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84"/>
    </row>
    <row r="873" spans="4:31" s="4" customFormat="1" ht="12">
      <c r="D873" s="83"/>
      <c r="E873" s="27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84"/>
    </row>
    <row r="874" spans="4:31" s="4" customFormat="1" ht="12">
      <c r="D874" s="83"/>
      <c r="E874" s="27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84"/>
    </row>
    <row r="875" spans="4:31" s="4" customFormat="1" ht="12">
      <c r="D875" s="83"/>
      <c r="E875" s="27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84"/>
    </row>
    <row r="876" spans="4:31" s="4" customFormat="1" ht="12">
      <c r="D876" s="83"/>
      <c r="E876" s="27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84"/>
    </row>
    <row r="877" spans="4:31" s="4" customFormat="1" ht="12">
      <c r="D877" s="83"/>
      <c r="E877" s="27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84"/>
    </row>
  </sheetData>
  <sheetProtection/>
  <mergeCells count="9">
    <mergeCell ref="AF83:AF85"/>
    <mergeCell ref="AF86:AF88"/>
    <mergeCell ref="AF89:AF91"/>
    <mergeCell ref="A1:AF1"/>
    <mergeCell ref="AF27:AF28"/>
    <mergeCell ref="AF71:AF73"/>
    <mergeCell ref="AF74:AF76"/>
    <mergeCell ref="AF77:AF79"/>
    <mergeCell ref="AF80:AF8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Felhasználó</cp:lastModifiedBy>
  <dcterms:created xsi:type="dcterms:W3CDTF">2014-11-27T10:34:33Z</dcterms:created>
  <dcterms:modified xsi:type="dcterms:W3CDTF">2016-03-11T13:29:24Z</dcterms:modified>
  <cp:category/>
  <cp:version/>
  <cp:contentType/>
  <cp:contentStatus/>
</cp:coreProperties>
</file>