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0" yWindow="0" windowWidth="28800" windowHeight="11445" tabRatio="767"/>
  </bookViews>
  <sheets>
    <sheet name="TAN_alap_nappali" sheetId="49" r:id="rId1"/>
    <sheet name="TAN_német_nemz" sheetId="62" r:id="rId2"/>
    <sheet name="TAN_cigány_roma" sheetId="59" r:id="rId3"/>
    <sheet name="ekvivalencia" sheetId="55" r:id="rId4"/>
    <sheet name="Nappali VMT" sheetId="61" r:id="rId5"/>
    <sheet name="VMT-ekvivalencia" sheetId="60" r:id="rId6"/>
  </sheets>
  <definedNames>
    <definedName name="_xlnm._FilterDatabase" localSheetId="0" hidden="1">TAN_alap_nappali!$A$3:$AO$111</definedName>
    <definedName name="_xlnm._FilterDatabase" localSheetId="2" hidden="1">TAN_cigány_roma!$A$3:$AO$111</definedName>
    <definedName name="_xlnm._FilterDatabase" localSheetId="1" hidden="1">TAN_német_nemz!$A$3:$AO$111</definedName>
    <definedName name="_xlnm.Print_Titles" localSheetId="0">TAN_alap_nappali!$3:$3</definedName>
    <definedName name="_xlnm.Print_Titles" localSheetId="2">TAN_cigány_roma!$3:$3</definedName>
    <definedName name="_xlnm.Print_Titles" localSheetId="1">TAN_német_nemz!$3:$3</definedName>
    <definedName name="_xlnm.Print_Area" localSheetId="0">TAN_alap_nappali!$A$1:$AO$98</definedName>
    <definedName name="_xlnm.Print_Area" localSheetId="2">TAN_cigány_roma!$A$1:$AO$98</definedName>
    <definedName name="_xlnm.Print_Area" localSheetId="1">TAN_német_nemz!$A$1:$AO$98</definedName>
  </definedNames>
  <calcPr calcId="145621"/>
</workbook>
</file>

<file path=xl/calcChain.xml><?xml version="1.0" encoding="utf-8"?>
<calcChain xmlns="http://schemas.openxmlformats.org/spreadsheetml/2006/main">
  <c r="L119" i="61" l="1"/>
  <c r="K119" i="61"/>
  <c r="J119" i="61"/>
  <c r="I119" i="61"/>
  <c r="G119" i="61"/>
  <c r="F119" i="61"/>
  <c r="L94" i="61"/>
  <c r="K94" i="61"/>
  <c r="J94" i="61"/>
  <c r="I94" i="61"/>
  <c r="G94" i="61"/>
  <c r="F94" i="61"/>
  <c r="L80" i="61"/>
  <c r="K80" i="61"/>
  <c r="J80" i="61"/>
  <c r="I80" i="61"/>
  <c r="G80" i="61"/>
  <c r="F80" i="61"/>
  <c r="L70" i="61"/>
  <c r="K70" i="61"/>
  <c r="J70" i="61"/>
  <c r="I70" i="61"/>
  <c r="G70" i="61"/>
  <c r="F70" i="61"/>
  <c r="L60" i="61"/>
  <c r="K60" i="61"/>
  <c r="J60" i="61"/>
  <c r="I60" i="61"/>
  <c r="G60" i="61"/>
  <c r="F60" i="61"/>
  <c r="I28" i="49" l="1"/>
  <c r="J28" i="49"/>
  <c r="K28" i="49"/>
  <c r="L28" i="49"/>
  <c r="M28" i="49"/>
  <c r="N28" i="49"/>
  <c r="O28" i="49"/>
  <c r="P28" i="49"/>
  <c r="Q28" i="49"/>
  <c r="R28" i="49"/>
  <c r="S28" i="49"/>
  <c r="T28" i="49"/>
  <c r="U28" i="49"/>
  <c r="V28" i="49"/>
  <c r="W28" i="49"/>
  <c r="X28" i="49"/>
  <c r="Y28" i="49"/>
  <c r="Z28" i="49"/>
  <c r="AA28" i="49"/>
  <c r="AB28" i="49"/>
  <c r="AC28" i="49"/>
  <c r="AD28" i="49"/>
  <c r="AE28" i="49"/>
  <c r="H28" i="49"/>
  <c r="AL27" i="49"/>
  <c r="AG27" i="49"/>
  <c r="AJ27" i="49" s="1"/>
  <c r="AF27" i="49"/>
  <c r="AI27" i="49" s="1"/>
  <c r="AK27" i="49" l="1"/>
  <c r="AI110" i="49"/>
  <c r="AE112" i="49" l="1"/>
  <c r="AD112" i="49"/>
  <c r="AC112" i="49"/>
  <c r="AB112" i="49"/>
  <c r="AA112" i="49"/>
  <c r="Z112" i="49"/>
  <c r="Y112" i="49"/>
  <c r="X112" i="49"/>
  <c r="W112" i="49"/>
  <c r="V112" i="49"/>
  <c r="U112" i="49"/>
  <c r="T112" i="49"/>
  <c r="S112" i="49"/>
  <c r="R112" i="49"/>
  <c r="Q112" i="49"/>
  <c r="P112" i="49"/>
  <c r="O112" i="49"/>
  <c r="N112" i="49"/>
  <c r="M112" i="49"/>
  <c r="L112" i="49"/>
  <c r="K112" i="49"/>
  <c r="J112" i="49"/>
  <c r="I112" i="49"/>
  <c r="H112" i="49"/>
  <c r="AL82" i="49" l="1"/>
  <c r="AG82" i="49"/>
  <c r="AJ82" i="49" s="1"/>
  <c r="AF82" i="49"/>
  <c r="AI82" i="49" s="1"/>
  <c r="AL81" i="49"/>
  <c r="AG81" i="49"/>
  <c r="AJ81" i="49" s="1"/>
  <c r="AF81" i="49"/>
  <c r="AI81" i="49" s="1"/>
  <c r="AL58" i="49"/>
  <c r="AG58" i="49"/>
  <c r="AJ58" i="49" s="1"/>
  <c r="AF58" i="49"/>
  <c r="AI58" i="49" s="1"/>
  <c r="AL57" i="49"/>
  <c r="AG57" i="49"/>
  <c r="AJ57" i="49" s="1"/>
  <c r="AF57" i="49"/>
  <c r="AI57" i="49" s="1"/>
  <c r="AL56" i="49"/>
  <c r="AG56" i="49"/>
  <c r="AJ56" i="49" s="1"/>
  <c r="AF56" i="49"/>
  <c r="AI56" i="49" s="1"/>
  <c r="AL55" i="49"/>
  <c r="AG55" i="49"/>
  <c r="AJ55" i="49" s="1"/>
  <c r="AF55" i="49"/>
  <c r="AI55" i="49" s="1"/>
  <c r="AL54" i="49"/>
  <c r="AG54" i="49"/>
  <c r="AJ54" i="49" s="1"/>
  <c r="AF54" i="49"/>
  <c r="AI54" i="49" s="1"/>
  <c r="AL53" i="49"/>
  <c r="AG53" i="49"/>
  <c r="AJ53" i="49" s="1"/>
  <c r="AF53" i="49"/>
  <c r="AI53" i="49" s="1"/>
  <c r="AL51" i="49"/>
  <c r="AG51" i="49"/>
  <c r="AJ51" i="49" s="1"/>
  <c r="AF51" i="49"/>
  <c r="AI51" i="49" s="1"/>
  <c r="AL50" i="49"/>
  <c r="AG50" i="49"/>
  <c r="AJ50" i="49" s="1"/>
  <c r="AF50" i="49"/>
  <c r="AI50" i="49" s="1"/>
  <c r="AL49" i="49"/>
  <c r="AG49" i="49"/>
  <c r="AJ49" i="49" s="1"/>
  <c r="AF49" i="49"/>
  <c r="AI49" i="49" s="1"/>
  <c r="AL48" i="49"/>
  <c r="AG48" i="49"/>
  <c r="AJ48" i="49" s="1"/>
  <c r="AF48" i="49"/>
  <c r="AI48" i="49" s="1"/>
  <c r="AL46" i="49"/>
  <c r="AG46" i="49"/>
  <c r="AJ46" i="49" s="1"/>
  <c r="AF46" i="49"/>
  <c r="AI46" i="49" s="1"/>
  <c r="AL45" i="49"/>
  <c r="AG45" i="49"/>
  <c r="AJ45" i="49" s="1"/>
  <c r="AF45" i="49"/>
  <c r="AI45" i="49" s="1"/>
  <c r="AL44" i="49"/>
  <c r="AG44" i="49"/>
  <c r="AJ44" i="49" s="1"/>
  <c r="AF44" i="49"/>
  <c r="AI44" i="49" s="1"/>
  <c r="AL43" i="49"/>
  <c r="AG43" i="49"/>
  <c r="AJ43" i="49" s="1"/>
  <c r="AF43" i="49"/>
  <c r="AI43" i="49" s="1"/>
  <c r="AL42" i="49"/>
  <c r="AG42" i="49"/>
  <c r="AJ42" i="49" s="1"/>
  <c r="AF42" i="49"/>
  <c r="AI42" i="49" s="1"/>
  <c r="AL30" i="49"/>
  <c r="AG30" i="49"/>
  <c r="AJ30" i="49" s="1"/>
  <c r="AF30" i="49"/>
  <c r="AI30" i="49" s="1"/>
  <c r="AL29" i="49"/>
  <c r="AG29" i="49"/>
  <c r="AJ29" i="49" s="1"/>
  <c r="AF29" i="49"/>
  <c r="AI29" i="49" s="1"/>
  <c r="AK51" i="49" l="1"/>
  <c r="AK29" i="49"/>
  <c r="AK45" i="49"/>
  <c r="AK43" i="49"/>
  <c r="AK49" i="49"/>
  <c r="AK55" i="49"/>
  <c r="AK57" i="49"/>
  <c r="AK53" i="49"/>
  <c r="AK81" i="49"/>
  <c r="AK30" i="49"/>
  <c r="AK82" i="49"/>
  <c r="AK54" i="49"/>
  <c r="AK56" i="49"/>
  <c r="AK58" i="49"/>
  <c r="AK48" i="49"/>
  <c r="AK50" i="49"/>
  <c r="AK42" i="49"/>
  <c r="AK44" i="49"/>
  <c r="AK46" i="49"/>
  <c r="AG79" i="49"/>
  <c r="AF79" i="49"/>
  <c r="AL78" i="49"/>
  <c r="AG78" i="49"/>
  <c r="AF78" i="49"/>
  <c r="AL76" i="49"/>
  <c r="AL75" i="49"/>
  <c r="AG76" i="49"/>
  <c r="AG75" i="49"/>
  <c r="AF76" i="49"/>
  <c r="AF75" i="49"/>
  <c r="AL109" i="49" l="1"/>
  <c r="AJ109" i="49"/>
  <c r="AI109" i="49"/>
  <c r="AL108" i="49"/>
  <c r="AJ108" i="49"/>
  <c r="AI108" i="49"/>
  <c r="AL107" i="49"/>
  <c r="AJ107" i="49"/>
  <c r="AK107" i="49" s="1"/>
  <c r="AL106" i="49"/>
  <c r="AJ106" i="49"/>
  <c r="AI106" i="49"/>
  <c r="AL105" i="49"/>
  <c r="AJ105" i="49"/>
  <c r="AI105" i="49"/>
  <c r="AL104" i="49"/>
  <c r="AJ104" i="49"/>
  <c r="AI104" i="49"/>
  <c r="AL103" i="49"/>
  <c r="AJ103" i="49"/>
  <c r="AI103" i="49"/>
  <c r="AJ112" i="49" l="1"/>
  <c r="AL112" i="49"/>
  <c r="AI112" i="49"/>
  <c r="AK108" i="49"/>
  <c r="AK104" i="49"/>
  <c r="AK109" i="49"/>
  <c r="AK103" i="49"/>
  <c r="AK106" i="49"/>
  <c r="AK105" i="49"/>
  <c r="AK112" i="49" l="1"/>
  <c r="AL26" i="49"/>
  <c r="AG26" i="49"/>
  <c r="AJ26" i="49" s="1"/>
  <c r="AF26" i="49"/>
  <c r="AI26" i="49" s="1"/>
  <c r="AL25" i="49"/>
  <c r="AG25" i="49"/>
  <c r="AJ25" i="49" s="1"/>
  <c r="AF25" i="49"/>
  <c r="AI25" i="49" s="1"/>
  <c r="AL24" i="49"/>
  <c r="AG24" i="49"/>
  <c r="AJ24" i="49" s="1"/>
  <c r="AF24" i="49"/>
  <c r="AI24" i="49" s="1"/>
  <c r="AL23" i="49"/>
  <c r="AG23" i="49"/>
  <c r="AJ23" i="49" s="1"/>
  <c r="AF23" i="49"/>
  <c r="AI23" i="49" s="1"/>
  <c r="AL22" i="49"/>
  <c r="AG22" i="49"/>
  <c r="AJ22" i="49" s="1"/>
  <c r="AF22" i="49"/>
  <c r="AI22" i="49" s="1"/>
  <c r="AL21" i="49"/>
  <c r="AG21" i="49"/>
  <c r="AF21" i="49"/>
  <c r="AL20" i="49"/>
  <c r="AK20" i="49"/>
  <c r="AL12" i="49"/>
  <c r="AG12" i="49"/>
  <c r="AJ12" i="49" s="1"/>
  <c r="AF12" i="49"/>
  <c r="AI12" i="49" s="1"/>
  <c r="AL11" i="49"/>
  <c r="AG11" i="49"/>
  <c r="AJ11" i="49" s="1"/>
  <c r="AF11" i="49"/>
  <c r="AI11" i="49" s="1"/>
  <c r="AL10" i="49"/>
  <c r="AG10" i="49"/>
  <c r="AJ10" i="49" s="1"/>
  <c r="AF10" i="49"/>
  <c r="AI10" i="49" s="1"/>
  <c r="AL9" i="49"/>
  <c r="AG9" i="49"/>
  <c r="AJ9" i="49" s="1"/>
  <c r="AF9" i="49"/>
  <c r="AI9" i="49" s="1"/>
  <c r="AL8" i="49"/>
  <c r="AJ8" i="49"/>
  <c r="AI8" i="49"/>
  <c r="AL7" i="49"/>
  <c r="AG7" i="49"/>
  <c r="AJ7" i="49" s="1"/>
  <c r="AF7" i="49"/>
  <c r="AI7" i="49" s="1"/>
  <c r="AL6" i="49"/>
  <c r="AJ6" i="49"/>
  <c r="AI6" i="49"/>
  <c r="AL5" i="49"/>
  <c r="AG5" i="49"/>
  <c r="AJ5" i="49" s="1"/>
  <c r="AF5" i="49"/>
  <c r="AI5" i="49" s="1"/>
  <c r="AL4" i="49"/>
  <c r="AG4" i="49"/>
  <c r="AJ4" i="49" s="1"/>
  <c r="AF4" i="49"/>
  <c r="AI4" i="49" s="1"/>
  <c r="AJ21" i="49" l="1"/>
  <c r="AJ28" i="49" s="1"/>
  <c r="AG28" i="49"/>
  <c r="AI21" i="49"/>
  <c r="AI28" i="49" s="1"/>
  <c r="AF28" i="49"/>
  <c r="AL28" i="49"/>
  <c r="AK5" i="49"/>
  <c r="AK22" i="49"/>
  <c r="AK26" i="49"/>
  <c r="AK10" i="49"/>
  <c r="AK8" i="49"/>
  <c r="AK6" i="49"/>
  <c r="AK24" i="49"/>
  <c r="AK4" i="49"/>
  <c r="AK23" i="49"/>
  <c r="AK25" i="49"/>
  <c r="AK12" i="49"/>
  <c r="AK7" i="49"/>
  <c r="AK9" i="49"/>
  <c r="AK11" i="49"/>
  <c r="AK21" i="49" l="1"/>
  <c r="AK28" i="49" s="1"/>
  <c r="AL102" i="49"/>
  <c r="AL101" i="49"/>
  <c r="AL100" i="49"/>
  <c r="AE98" i="49"/>
  <c r="AD98" i="49"/>
  <c r="AC98" i="49"/>
  <c r="AB98" i="49"/>
  <c r="AA98" i="49"/>
  <c r="Z98" i="49"/>
  <c r="Y98" i="49"/>
  <c r="X98" i="49"/>
  <c r="W98" i="49"/>
  <c r="V98" i="49"/>
  <c r="U98" i="49"/>
  <c r="T98" i="49"/>
  <c r="S98" i="49"/>
  <c r="R98" i="49"/>
  <c r="Q98" i="49"/>
  <c r="P98" i="49"/>
  <c r="O98" i="49"/>
  <c r="N98" i="49"/>
  <c r="M98" i="49"/>
  <c r="L98" i="49"/>
  <c r="K98" i="49"/>
  <c r="J98" i="49"/>
  <c r="I98" i="49"/>
  <c r="H98" i="49"/>
  <c r="AL97" i="49"/>
  <c r="AG97" i="49"/>
  <c r="AF97" i="49"/>
  <c r="AL96" i="49"/>
  <c r="AG96" i="49"/>
  <c r="AF96" i="49"/>
  <c r="AE95" i="49"/>
  <c r="AD95" i="49"/>
  <c r="AC95" i="49"/>
  <c r="AB95" i="49"/>
  <c r="AA95" i="49"/>
  <c r="Z95" i="49"/>
  <c r="Y95" i="49"/>
  <c r="X95" i="49"/>
  <c r="W95" i="49"/>
  <c r="V95" i="49"/>
  <c r="U95" i="49"/>
  <c r="T95" i="49"/>
  <c r="S95" i="49"/>
  <c r="R95" i="49"/>
  <c r="Q95" i="49"/>
  <c r="P95" i="49"/>
  <c r="O95" i="49"/>
  <c r="N95" i="49"/>
  <c r="M95" i="49"/>
  <c r="L95" i="49"/>
  <c r="K95" i="49"/>
  <c r="J95" i="49"/>
  <c r="I95" i="49"/>
  <c r="H95" i="49"/>
  <c r="AE83" i="49"/>
  <c r="AD83" i="49"/>
  <c r="AC83" i="49"/>
  <c r="AB83" i="49"/>
  <c r="AA83" i="49"/>
  <c r="Z83" i="49"/>
  <c r="Y83" i="49"/>
  <c r="X83" i="49"/>
  <c r="W83" i="49"/>
  <c r="V83" i="49"/>
  <c r="U83" i="49"/>
  <c r="T83" i="49"/>
  <c r="S83" i="49"/>
  <c r="R83" i="49"/>
  <c r="Q83" i="49"/>
  <c r="P83" i="49"/>
  <c r="O83" i="49"/>
  <c r="N83" i="49"/>
  <c r="M83" i="49"/>
  <c r="L83" i="49"/>
  <c r="K83" i="49"/>
  <c r="J83" i="49"/>
  <c r="I83" i="49"/>
  <c r="H83" i="49"/>
  <c r="AE80" i="49"/>
  <c r="AD80" i="49"/>
  <c r="AC80" i="49"/>
  <c r="AB80" i="49"/>
  <c r="AA80" i="49"/>
  <c r="Z80" i="49"/>
  <c r="Y80" i="49"/>
  <c r="X80" i="49"/>
  <c r="W80" i="49"/>
  <c r="V80" i="49"/>
  <c r="U80" i="49"/>
  <c r="T80" i="49"/>
  <c r="S80" i="49"/>
  <c r="R80" i="49"/>
  <c r="Q80" i="49"/>
  <c r="P80" i="49"/>
  <c r="O80" i="49"/>
  <c r="N80" i="49"/>
  <c r="M80" i="49"/>
  <c r="L80" i="49"/>
  <c r="K80" i="49"/>
  <c r="J80" i="49"/>
  <c r="I80" i="49"/>
  <c r="H80" i="49"/>
  <c r="AJ79" i="49"/>
  <c r="AI79" i="49"/>
  <c r="AI78" i="49"/>
  <c r="AE77" i="49"/>
  <c r="AD77" i="49"/>
  <c r="AC77" i="49"/>
  <c r="AB77" i="49"/>
  <c r="AA77" i="49"/>
  <c r="Z77" i="49"/>
  <c r="Y77" i="49"/>
  <c r="X77" i="49"/>
  <c r="W77" i="49"/>
  <c r="V77" i="49"/>
  <c r="U77" i="49"/>
  <c r="T77" i="49"/>
  <c r="S77" i="49"/>
  <c r="R77" i="49"/>
  <c r="Q77" i="49"/>
  <c r="P77" i="49"/>
  <c r="O77" i="49"/>
  <c r="N77" i="49"/>
  <c r="M77" i="49"/>
  <c r="L77" i="49"/>
  <c r="K77" i="49"/>
  <c r="J77" i="49"/>
  <c r="I77" i="49"/>
  <c r="H77" i="49"/>
  <c r="AI76" i="49"/>
  <c r="AJ75" i="49"/>
  <c r="AI75" i="49"/>
  <c r="AE71" i="49"/>
  <c r="AD71" i="49"/>
  <c r="AC71" i="49"/>
  <c r="AB71" i="49"/>
  <c r="AA71" i="49"/>
  <c r="Z71" i="49"/>
  <c r="Y71" i="49"/>
  <c r="X71" i="49"/>
  <c r="W71" i="49"/>
  <c r="V71" i="49"/>
  <c r="U71" i="49"/>
  <c r="T71" i="49"/>
  <c r="S71" i="49"/>
  <c r="R71" i="49"/>
  <c r="Q71" i="49"/>
  <c r="P71" i="49"/>
  <c r="O71" i="49"/>
  <c r="N71" i="49"/>
  <c r="M71" i="49"/>
  <c r="L71" i="49"/>
  <c r="K71" i="49"/>
  <c r="J71" i="49"/>
  <c r="I71" i="49"/>
  <c r="H71" i="49"/>
  <c r="AL70" i="49"/>
  <c r="AG70" i="49"/>
  <c r="AJ70" i="49" s="1"/>
  <c r="AF70" i="49"/>
  <c r="AL69" i="49"/>
  <c r="AG69" i="49"/>
  <c r="AJ69" i="49" s="1"/>
  <c r="AF69" i="49"/>
  <c r="AI69" i="49" s="1"/>
  <c r="AL68" i="49"/>
  <c r="AG68" i="49"/>
  <c r="AJ68" i="49" s="1"/>
  <c r="AF68" i="49"/>
  <c r="AI68" i="49" s="1"/>
  <c r="AE67" i="49"/>
  <c r="AD67" i="49"/>
  <c r="AC67" i="49"/>
  <c r="AB67" i="49"/>
  <c r="AA67" i="49"/>
  <c r="Z67" i="49"/>
  <c r="Y67" i="49"/>
  <c r="X67" i="49"/>
  <c r="W67" i="49"/>
  <c r="V67" i="49"/>
  <c r="U67" i="49"/>
  <c r="T67" i="49"/>
  <c r="S67" i="49"/>
  <c r="R67" i="49"/>
  <c r="Q67" i="49"/>
  <c r="P67" i="49"/>
  <c r="O67" i="49"/>
  <c r="N67" i="49"/>
  <c r="M67" i="49"/>
  <c r="L67" i="49"/>
  <c r="K67" i="49"/>
  <c r="J67" i="49"/>
  <c r="I67" i="49"/>
  <c r="H67" i="49"/>
  <c r="AL66" i="49"/>
  <c r="AG66" i="49"/>
  <c r="AJ66" i="49" s="1"/>
  <c r="AF66" i="49"/>
  <c r="AI66" i="49" s="1"/>
  <c r="AL65" i="49"/>
  <c r="AG65" i="49"/>
  <c r="AJ65" i="49" s="1"/>
  <c r="AF65" i="49"/>
  <c r="AI65" i="49" s="1"/>
  <c r="AE64" i="49"/>
  <c r="AD64" i="49"/>
  <c r="AC64" i="49"/>
  <c r="AB64" i="49"/>
  <c r="AA64" i="49"/>
  <c r="Z64" i="49"/>
  <c r="Y64" i="49"/>
  <c r="X64" i="49"/>
  <c r="W64" i="49"/>
  <c r="V64" i="49"/>
  <c r="U64" i="49"/>
  <c r="T64" i="49"/>
  <c r="S64" i="49"/>
  <c r="R64" i="49"/>
  <c r="Q64" i="49"/>
  <c r="P64" i="49"/>
  <c r="O64" i="49"/>
  <c r="N64" i="49"/>
  <c r="M64" i="49"/>
  <c r="L64" i="49"/>
  <c r="K64" i="49"/>
  <c r="J64" i="49"/>
  <c r="I64" i="49"/>
  <c r="H64" i="49"/>
  <c r="AL63" i="49"/>
  <c r="AG63" i="49"/>
  <c r="AJ63" i="49" s="1"/>
  <c r="AF63" i="49"/>
  <c r="AI63" i="49" s="1"/>
  <c r="AL62" i="49"/>
  <c r="AG62" i="49"/>
  <c r="AJ62" i="49" s="1"/>
  <c r="AF62" i="49"/>
  <c r="AI62" i="49" s="1"/>
  <c r="AL61" i="49"/>
  <c r="AG61" i="49"/>
  <c r="AJ61" i="49" s="1"/>
  <c r="AF61" i="49"/>
  <c r="AI61" i="49" s="1"/>
  <c r="AL60" i="49"/>
  <c r="AG60" i="49"/>
  <c r="AF60" i="49"/>
  <c r="AI60" i="49" s="1"/>
  <c r="AH59" i="49"/>
  <c r="AE59" i="49"/>
  <c r="AD59" i="49"/>
  <c r="AC59" i="49"/>
  <c r="AB59" i="49"/>
  <c r="AA59" i="49"/>
  <c r="Z59" i="49"/>
  <c r="Y59" i="49"/>
  <c r="X59" i="49"/>
  <c r="W59" i="49"/>
  <c r="V59" i="49"/>
  <c r="U59" i="49"/>
  <c r="T59" i="49"/>
  <c r="S59" i="49"/>
  <c r="R59" i="49"/>
  <c r="Q59" i="49"/>
  <c r="P59" i="49"/>
  <c r="O59" i="49"/>
  <c r="N59" i="49"/>
  <c r="M59" i="49"/>
  <c r="L59" i="49"/>
  <c r="K59" i="49"/>
  <c r="J59" i="49"/>
  <c r="I59" i="49"/>
  <c r="H59" i="49"/>
  <c r="AE52" i="49"/>
  <c r="AD52" i="49"/>
  <c r="AC52" i="49"/>
  <c r="AB52" i="49"/>
  <c r="AA52" i="49"/>
  <c r="Z52" i="49"/>
  <c r="Y52" i="49"/>
  <c r="X52" i="49"/>
  <c r="W52" i="49"/>
  <c r="V52" i="49"/>
  <c r="U52" i="49"/>
  <c r="T52" i="49"/>
  <c r="S52" i="49"/>
  <c r="R52" i="49"/>
  <c r="Q52" i="49"/>
  <c r="P52" i="49"/>
  <c r="O52" i="49"/>
  <c r="N52" i="49"/>
  <c r="M52" i="49"/>
  <c r="L52" i="49"/>
  <c r="K52" i="49"/>
  <c r="J52" i="49"/>
  <c r="I52" i="49"/>
  <c r="H52" i="49"/>
  <c r="AE47" i="49"/>
  <c r="AD47" i="49"/>
  <c r="AC47" i="49"/>
  <c r="AB47" i="49"/>
  <c r="AA47" i="49"/>
  <c r="Z47" i="49"/>
  <c r="Y47" i="49"/>
  <c r="X47" i="49"/>
  <c r="W47" i="49"/>
  <c r="V47" i="49"/>
  <c r="U47" i="49"/>
  <c r="T47" i="49"/>
  <c r="S47" i="49"/>
  <c r="R47" i="49"/>
  <c r="Q47" i="49"/>
  <c r="P47" i="49"/>
  <c r="O47" i="49"/>
  <c r="N47" i="49"/>
  <c r="M47" i="49"/>
  <c r="L47" i="49"/>
  <c r="K47" i="49"/>
  <c r="J47" i="49"/>
  <c r="I47" i="49"/>
  <c r="H47" i="49"/>
  <c r="AE41" i="49"/>
  <c r="AD41" i="49"/>
  <c r="AC41" i="49"/>
  <c r="AB41" i="49"/>
  <c r="AA41" i="49"/>
  <c r="Z41" i="49"/>
  <c r="Y41" i="49"/>
  <c r="X41" i="49"/>
  <c r="W41" i="49"/>
  <c r="V41" i="49"/>
  <c r="U41" i="49"/>
  <c r="T41" i="49"/>
  <c r="S41" i="49"/>
  <c r="R41" i="49"/>
  <c r="Q41" i="49"/>
  <c r="P41" i="49"/>
  <c r="O41" i="49"/>
  <c r="N41" i="49"/>
  <c r="M41" i="49"/>
  <c r="L41" i="49"/>
  <c r="K41" i="49"/>
  <c r="J41" i="49"/>
  <c r="I41" i="49"/>
  <c r="H41" i="49"/>
  <c r="AL40" i="49"/>
  <c r="AG40" i="49"/>
  <c r="AJ40" i="49" s="1"/>
  <c r="AF40" i="49"/>
  <c r="AI40" i="49" s="1"/>
  <c r="AL39" i="49"/>
  <c r="AG39" i="49"/>
  <c r="AJ39" i="49" s="1"/>
  <c r="AF39" i="49"/>
  <c r="AI39" i="49" s="1"/>
  <c r="AL38" i="49"/>
  <c r="AG38" i="49"/>
  <c r="AJ38" i="49" s="1"/>
  <c r="AF38" i="49"/>
  <c r="AI38" i="49" s="1"/>
  <c r="AL37" i="49"/>
  <c r="AG37" i="49"/>
  <c r="AJ37" i="49" s="1"/>
  <c r="AF37" i="49"/>
  <c r="AI37" i="49" s="1"/>
  <c r="AL36" i="49"/>
  <c r="AG36" i="49"/>
  <c r="AJ36" i="49" s="1"/>
  <c r="AF36" i="49"/>
  <c r="AI36" i="49" s="1"/>
  <c r="AL35" i="49"/>
  <c r="AG35" i="49"/>
  <c r="AJ35" i="49" s="1"/>
  <c r="AF35" i="49"/>
  <c r="AI35" i="49" s="1"/>
  <c r="AL34" i="49"/>
  <c r="AG34" i="49"/>
  <c r="AF34" i="49"/>
  <c r="AI34" i="49" s="1"/>
  <c r="AL33" i="49"/>
  <c r="AG33" i="49"/>
  <c r="AJ33" i="49" s="1"/>
  <c r="AF33" i="49"/>
  <c r="AI33" i="49" s="1"/>
  <c r="AE31" i="49"/>
  <c r="AD31" i="49"/>
  <c r="AC31" i="49"/>
  <c r="AB31" i="49"/>
  <c r="AA31" i="49"/>
  <c r="Z31" i="49"/>
  <c r="Y31" i="49"/>
  <c r="X31" i="49"/>
  <c r="W31" i="49"/>
  <c r="V31" i="49"/>
  <c r="U31" i="49"/>
  <c r="T31" i="49"/>
  <c r="S31" i="49"/>
  <c r="R31" i="49"/>
  <c r="Q31" i="49"/>
  <c r="P31" i="49"/>
  <c r="O31" i="49"/>
  <c r="N31" i="49"/>
  <c r="M31" i="49"/>
  <c r="L31" i="49"/>
  <c r="K31" i="49"/>
  <c r="J31" i="49"/>
  <c r="I31" i="49"/>
  <c r="H31" i="49"/>
  <c r="AE19" i="49"/>
  <c r="AD19" i="49"/>
  <c r="AC19" i="49"/>
  <c r="AB19" i="49"/>
  <c r="AA19" i="49"/>
  <c r="Z19" i="49"/>
  <c r="Y19" i="49"/>
  <c r="X19" i="49"/>
  <c r="W19" i="49"/>
  <c r="V19" i="49"/>
  <c r="U19" i="49"/>
  <c r="T19" i="49"/>
  <c r="S19" i="49"/>
  <c r="R19" i="49"/>
  <c r="Q19" i="49"/>
  <c r="P19" i="49"/>
  <c r="O19" i="49"/>
  <c r="N19" i="49"/>
  <c r="M19" i="49"/>
  <c r="L19" i="49"/>
  <c r="K19" i="49"/>
  <c r="J19" i="49"/>
  <c r="I19" i="49"/>
  <c r="H19" i="49"/>
  <c r="AL18" i="49"/>
  <c r="AG18" i="49"/>
  <c r="AJ18" i="49" s="1"/>
  <c r="AF18" i="49"/>
  <c r="AI18" i="49" s="1"/>
  <c r="AL17" i="49"/>
  <c r="AG17" i="49"/>
  <c r="AJ17" i="49" s="1"/>
  <c r="AF17" i="49"/>
  <c r="AI17" i="49" s="1"/>
  <c r="AL16" i="49"/>
  <c r="AG16" i="49"/>
  <c r="AJ16" i="49" s="1"/>
  <c r="AF16" i="49"/>
  <c r="AI16" i="49" s="1"/>
  <c r="AL15" i="49"/>
  <c r="AG15" i="49"/>
  <c r="AJ15" i="49" s="1"/>
  <c r="AF15" i="49"/>
  <c r="AI15" i="49" s="1"/>
  <c r="AL14" i="49"/>
  <c r="AG14" i="49"/>
  <c r="AJ14" i="49" s="1"/>
  <c r="AF14" i="49"/>
  <c r="AI14" i="49" s="1"/>
  <c r="AE13" i="49"/>
  <c r="AD13" i="49"/>
  <c r="AC13" i="49"/>
  <c r="AB13" i="49"/>
  <c r="AA13" i="49"/>
  <c r="Z13" i="49"/>
  <c r="Y13" i="49"/>
  <c r="X13" i="49"/>
  <c r="W13" i="49"/>
  <c r="V13" i="49"/>
  <c r="U13" i="49"/>
  <c r="T13" i="49"/>
  <c r="S13" i="49"/>
  <c r="R13" i="49"/>
  <c r="Q13" i="49"/>
  <c r="P13" i="49"/>
  <c r="O13" i="49"/>
  <c r="N13" i="49"/>
  <c r="M13" i="49"/>
  <c r="L13" i="49"/>
  <c r="K13" i="49"/>
  <c r="J13" i="49"/>
  <c r="I13" i="49"/>
  <c r="H13" i="49"/>
  <c r="AL99" i="49" l="1"/>
  <c r="AJ96" i="49"/>
  <c r="AG99" i="49"/>
  <c r="AI97" i="49"/>
  <c r="AJ97" i="49"/>
  <c r="AG80" i="49"/>
  <c r="AL77" i="49"/>
  <c r="AK75" i="49"/>
  <c r="AL67" i="49"/>
  <c r="AK33" i="49"/>
  <c r="AJ19" i="49"/>
  <c r="AK15" i="49"/>
  <c r="AK16" i="49"/>
  <c r="AK17" i="49"/>
  <c r="AL80" i="49"/>
  <c r="AF98" i="49"/>
  <c r="AF99" i="49" s="1"/>
  <c r="AK63" i="49"/>
  <c r="AJ83" i="49"/>
  <c r="AJ67" i="49"/>
  <c r="AK37" i="49"/>
  <c r="AF59" i="49"/>
  <c r="AK66" i="49"/>
  <c r="AG47" i="49"/>
  <c r="AL83" i="49"/>
  <c r="AJ95" i="49"/>
  <c r="AG41" i="49"/>
  <c r="AG64" i="49"/>
  <c r="AL71" i="49"/>
  <c r="AG77" i="49"/>
  <c r="AL95" i="49"/>
  <c r="AI96" i="49"/>
  <c r="AJ71" i="49"/>
  <c r="AJ59" i="49"/>
  <c r="H73" i="49"/>
  <c r="H113" i="49" s="1"/>
  <c r="P73" i="49"/>
  <c r="P113" i="49" s="1"/>
  <c r="AG13" i="49"/>
  <c r="AF41" i="49"/>
  <c r="AI59" i="49"/>
  <c r="AJ76" i="49"/>
  <c r="AJ77" i="49" s="1"/>
  <c r="AL31" i="49"/>
  <c r="AF31" i="49"/>
  <c r="AK62" i="49"/>
  <c r="AF71" i="49"/>
  <c r="L73" i="49"/>
  <c r="L113" i="49" s="1"/>
  <c r="X73" i="49"/>
  <c r="X113" i="49" s="1"/>
  <c r="AL13" i="49"/>
  <c r="AL19" i="49"/>
  <c r="AL41" i="49"/>
  <c r="AK40" i="49"/>
  <c r="AJ47" i="49"/>
  <c r="AJ60" i="49"/>
  <c r="AJ64" i="49" s="1"/>
  <c r="AK69" i="49"/>
  <c r="AK79" i="49"/>
  <c r="AF83" i="49"/>
  <c r="AL98" i="49"/>
  <c r="AK36" i="49"/>
  <c r="AK38" i="49"/>
  <c r="AL47" i="49"/>
  <c r="AL52" i="49"/>
  <c r="AL59" i="49"/>
  <c r="AL64" i="49"/>
  <c r="T73" i="49"/>
  <c r="T113" i="49" s="1"/>
  <c r="AB73" i="49"/>
  <c r="AB113" i="49" s="1"/>
  <c r="AF67" i="49"/>
  <c r="J73" i="49"/>
  <c r="J113" i="49" s="1"/>
  <c r="N73" i="49"/>
  <c r="N113" i="49" s="1"/>
  <c r="R73" i="49"/>
  <c r="R113" i="49" s="1"/>
  <c r="K73" i="49"/>
  <c r="K113" i="49" s="1"/>
  <c r="O73" i="49"/>
  <c r="O113" i="49" s="1"/>
  <c r="S73" i="49"/>
  <c r="S113" i="49" s="1"/>
  <c r="W73" i="49"/>
  <c r="W113" i="49" s="1"/>
  <c r="AE73" i="49"/>
  <c r="AE113" i="49" s="1"/>
  <c r="Y73" i="49"/>
  <c r="Y113" i="49" s="1"/>
  <c r="AK68" i="49"/>
  <c r="AJ52" i="49"/>
  <c r="AG31" i="49"/>
  <c r="AI67" i="49"/>
  <c r="AK65" i="49"/>
  <c r="AJ13" i="49"/>
  <c r="AI64" i="49"/>
  <c r="AK61" i="49"/>
  <c r="AC73" i="49"/>
  <c r="AC113" i="49" s="1"/>
  <c r="AG52" i="49"/>
  <c r="V73" i="49"/>
  <c r="V113" i="49" s="1"/>
  <c r="AD73" i="49"/>
  <c r="AD113" i="49" s="1"/>
  <c r="AG95" i="49"/>
  <c r="AJ34" i="49"/>
  <c r="AF64" i="49"/>
  <c r="AG67" i="49"/>
  <c r="AA73" i="49"/>
  <c r="AA113" i="49" s="1"/>
  <c r="AI77" i="49"/>
  <c r="AI80" i="49"/>
  <c r="Z73" i="49"/>
  <c r="Z113" i="49" s="1"/>
  <c r="AF19" i="49"/>
  <c r="AI19" i="49"/>
  <c r="AK14" i="49"/>
  <c r="AK18" i="49"/>
  <c r="AG19" i="49"/>
  <c r="AK35" i="49"/>
  <c r="AK39" i="49"/>
  <c r="AF47" i="49"/>
  <c r="AG59" i="49"/>
  <c r="AI70" i="49"/>
  <c r="AK70" i="49" s="1"/>
  <c r="AJ78" i="49"/>
  <c r="AJ80" i="49" s="1"/>
  <c r="AG83" i="49"/>
  <c r="AI13" i="49"/>
  <c r="AF13" i="49"/>
  <c r="AI31" i="49"/>
  <c r="AI41" i="49"/>
  <c r="AI52" i="49"/>
  <c r="AF52" i="49"/>
  <c r="I73" i="49"/>
  <c r="I113" i="49" s="1"/>
  <c r="M73" i="49"/>
  <c r="M113" i="49" s="1"/>
  <c r="Q73" i="49"/>
  <c r="Q113" i="49" s="1"/>
  <c r="U73" i="49"/>
  <c r="U113" i="49" s="1"/>
  <c r="AG71" i="49"/>
  <c r="AF77" i="49"/>
  <c r="AF80" i="49"/>
  <c r="AF95" i="49"/>
  <c r="AG98" i="49"/>
  <c r="AI83" i="49"/>
  <c r="AJ98" i="49" l="1"/>
  <c r="AG72" i="49"/>
  <c r="AK97" i="49"/>
  <c r="AL32" i="49"/>
  <c r="AJ99" i="49"/>
  <c r="AK96" i="49"/>
  <c r="AI99" i="49"/>
  <c r="AF72" i="49"/>
  <c r="AL72" i="49"/>
  <c r="AK59" i="49"/>
  <c r="AI98" i="49"/>
  <c r="AK67" i="49"/>
  <c r="AL73" i="49"/>
  <c r="AL113" i="49" s="1"/>
  <c r="AK78" i="49"/>
  <c r="AK80" i="49" s="1"/>
  <c r="AK60" i="49"/>
  <c r="AK64" i="49" s="1"/>
  <c r="AK76" i="49"/>
  <c r="AK77" i="49" s="1"/>
  <c r="AI95" i="49"/>
  <c r="AK95" i="49"/>
  <c r="AK83" i="49"/>
  <c r="AI47" i="49"/>
  <c r="AK47" i="49"/>
  <c r="AK19" i="49"/>
  <c r="AK34" i="49"/>
  <c r="AK41" i="49" s="1"/>
  <c r="AJ41" i="49"/>
  <c r="AJ72" i="49" s="1"/>
  <c r="AJ31" i="49"/>
  <c r="AK31" i="49"/>
  <c r="AK71" i="49"/>
  <c r="AK52" i="49"/>
  <c r="AI71" i="49"/>
  <c r="AK13" i="49"/>
  <c r="AK99" i="49" l="1"/>
  <c r="AK98" i="49"/>
  <c r="AI72" i="49"/>
  <c r="AK72" i="49" s="1"/>
  <c r="AJ73" i="49"/>
  <c r="AJ113" i="49" s="1"/>
  <c r="AI73" i="49"/>
  <c r="AI113" i="49" s="1"/>
  <c r="AK73" i="49"/>
  <c r="AK113" i="49" l="1"/>
</calcChain>
</file>

<file path=xl/comments1.xml><?xml version="1.0" encoding="utf-8"?>
<comments xmlns="http://schemas.openxmlformats.org/spreadsheetml/2006/main">
  <authors>
    <author>Felhasználó</author>
  </authors>
  <commentList>
    <comment ref="O38" authorId="0">
      <text>
        <r>
          <rPr>
            <b/>
            <sz val="9"/>
            <color indexed="81"/>
            <rFont val="Tahoma"/>
            <family val="2"/>
            <charset val="238"/>
          </rPr>
          <t>Felhasználó:</t>
        </r>
        <r>
          <rPr>
            <sz val="9"/>
            <color indexed="81"/>
            <rFont val="Tahoma"/>
            <family val="2"/>
            <charset val="238"/>
          </rPr>
          <t xml:space="preserve">
rvc</t>
        </r>
      </text>
    </comment>
  </commentList>
</comments>
</file>

<file path=xl/sharedStrings.xml><?xml version="1.0" encoding="utf-8"?>
<sst xmlns="http://schemas.openxmlformats.org/spreadsheetml/2006/main" count="3202" uniqueCount="758">
  <si>
    <t>Magyar nyelv és irodalom és tantárgy-pedagógiája – összesen</t>
  </si>
  <si>
    <t>Matematika és tantárgy-pedagógiája – összesen</t>
  </si>
  <si>
    <t>Egészségnevelés</t>
  </si>
  <si>
    <t>Természetismeret és tantárgy-pedagógiája – összesen</t>
  </si>
  <si>
    <t>Ének-zene és tantárgy-pedagógiája – összesen</t>
  </si>
  <si>
    <t>Vizuális nevelés és tantárgy-pedagógiája – összesen</t>
  </si>
  <si>
    <t>Testnevelés és tantárgy-pedagógiája – összesen</t>
  </si>
  <si>
    <t>Természetismeret és környezetvédelem 1.</t>
  </si>
  <si>
    <t>Magyar nyelv 1.</t>
  </si>
  <si>
    <t>Magyar nyelv 2.</t>
  </si>
  <si>
    <t>gyj</t>
  </si>
  <si>
    <t>1. ea.</t>
  </si>
  <si>
    <t>1. gy.</t>
  </si>
  <si>
    <t>1. kr.</t>
  </si>
  <si>
    <t>2. ea.</t>
  </si>
  <si>
    <t>2. gy.</t>
  </si>
  <si>
    <t>2. kr.</t>
  </si>
  <si>
    <t>3. ea.</t>
  </si>
  <si>
    <t>3. gy.</t>
  </si>
  <si>
    <t>3. kr.</t>
  </si>
  <si>
    <t>4. ea.</t>
  </si>
  <si>
    <t>4. gy.</t>
  </si>
  <si>
    <t>4. kr.</t>
  </si>
  <si>
    <t>5. ea.</t>
  </si>
  <si>
    <t>5. gy.</t>
  </si>
  <si>
    <t>5. kr.</t>
  </si>
  <si>
    <t>6. ea.</t>
  </si>
  <si>
    <t>6. gy.</t>
  </si>
  <si>
    <t>6. kr.</t>
  </si>
  <si>
    <t>7. ea.</t>
  </si>
  <si>
    <t>7. gy.</t>
  </si>
  <si>
    <t>7. kr.</t>
  </si>
  <si>
    <t>8. ea.</t>
  </si>
  <si>
    <t>8. gy.</t>
  </si>
  <si>
    <t>8. kr.</t>
  </si>
  <si>
    <t>Évfolyam</t>
  </si>
  <si>
    <t>Kredit</t>
  </si>
  <si>
    <t>F. zárás</t>
  </si>
  <si>
    <t>Matematika 2.</t>
  </si>
  <si>
    <t>Ének-zene 2.</t>
  </si>
  <si>
    <t>Hagyományismeret [köt. vál. tantárgytömb] – összesen</t>
  </si>
  <si>
    <t>Tantárgy</t>
  </si>
  <si>
    <t>Félév</t>
  </si>
  <si>
    <t>Idegen nyelv [köt. vál. tantárgytömb] – összesen</t>
  </si>
  <si>
    <t>Környezettudatos nevelés [köt. vál. tantárgytömb] – összesen</t>
  </si>
  <si>
    <t>Kötelező elméleti egységek – összesen</t>
  </si>
  <si>
    <t>–</t>
  </si>
  <si>
    <t>Természetismeret és környezetvédelem 2.</t>
  </si>
  <si>
    <t>Óra össz.</t>
  </si>
  <si>
    <t>Óra ea./hét</t>
  </si>
  <si>
    <t>Óra gy/hét</t>
  </si>
  <si>
    <t>Óra ea./félév</t>
  </si>
  <si>
    <t>Óra gy/félév</t>
  </si>
  <si>
    <t>Gyermekvédelem [köt. vál. tantárgytömb] – összesen</t>
  </si>
  <si>
    <t>Matematika 1.</t>
  </si>
  <si>
    <t>Nemzetiségi irodalom</t>
  </si>
  <si>
    <t>Hetek száma</t>
  </si>
  <si>
    <t>Neveléselmélet</t>
  </si>
  <si>
    <t>Didaktika</t>
  </si>
  <si>
    <t>Pedagógiai szociálpszichológia</t>
  </si>
  <si>
    <t>I.</t>
  </si>
  <si>
    <t>v</t>
  </si>
  <si>
    <t>II.</t>
  </si>
  <si>
    <t>III.</t>
  </si>
  <si>
    <t>IV.</t>
  </si>
  <si>
    <t>RTALTANB014</t>
  </si>
  <si>
    <t>RTALTANB015</t>
  </si>
  <si>
    <t>Tárgykód</t>
  </si>
  <si>
    <t>HFALTANB001</t>
  </si>
  <si>
    <t>Korai idegen nyelv oktatás [köt. vál. tantárgytömb] – összesen</t>
  </si>
  <si>
    <t>Bevezetés a kereszténységbe</t>
  </si>
  <si>
    <t>Általános és fejlődéslélektan 1.</t>
  </si>
  <si>
    <t>RTALTANB007</t>
  </si>
  <si>
    <t>Általános és fejlődéslélektan 2.</t>
  </si>
  <si>
    <t>Pszichológia – összesen</t>
  </si>
  <si>
    <t>NMALTANB431</t>
  </si>
  <si>
    <t>Komplex pedagógia 1. Értékorientált pedagógia</t>
  </si>
  <si>
    <t>Pedagógia – összesen</t>
  </si>
  <si>
    <t>Informatika – összesen</t>
  </si>
  <si>
    <t>Előfeltételek 
(tantárgykód)</t>
  </si>
  <si>
    <t>Bevezetés az etikába</t>
  </si>
  <si>
    <t>BNALTS1002</t>
  </si>
  <si>
    <t>Kisebbségtudományi alapismeretek és romológia</t>
  </si>
  <si>
    <t>Matematikai tantárgy-pedagógia 1.</t>
  </si>
  <si>
    <t>Matematikai tantárgy-pedagógia 2.</t>
  </si>
  <si>
    <t>Természetismeret tantárgy-pedagógiája 1.</t>
  </si>
  <si>
    <t>Testnevelés-elmélet 1.</t>
  </si>
  <si>
    <t>aí</t>
  </si>
  <si>
    <t>Anyanyelvi tantárgy-pedagógia 1.</t>
  </si>
  <si>
    <t>Anyanyelvi tantárgy-pedagógia 2.</t>
  </si>
  <si>
    <t>Tehetséggondozás [köt. vál. tantárgytömb] – összesen</t>
  </si>
  <si>
    <t>Informatika 1.</t>
  </si>
  <si>
    <t>Informatika 2.</t>
  </si>
  <si>
    <t xml:space="preserve">Gyermek- és ifjúságirodalom </t>
  </si>
  <si>
    <t>Ének-zene 1.</t>
  </si>
  <si>
    <t>Nyelv- és beszédművelés 1.</t>
  </si>
  <si>
    <t>Nyelv- és beszédművelés 2.</t>
  </si>
  <si>
    <t xml:space="preserve">Testnevelés és tantárgy-pedagógiája 2. </t>
  </si>
  <si>
    <t xml:space="preserve">Technika, életvitel, háztartástan </t>
  </si>
  <si>
    <t xml:space="preserve">Nemzetiségi gyermekirodalom </t>
  </si>
  <si>
    <t xml:space="preserve">Keresztény ünnepek és szimbólumok </t>
  </si>
  <si>
    <t>Hon- és népismeret</t>
  </si>
  <si>
    <t xml:space="preserve">Filozófiatörténet </t>
  </si>
  <si>
    <t>Pedagógiai kutatásmódszertan</t>
  </si>
  <si>
    <t>A személyiségfejlődés zavarai</t>
  </si>
  <si>
    <t>Vizuális kultúra és kommunikáció 1.</t>
  </si>
  <si>
    <t>Vizuális kultúra és kommunikáció 2.</t>
  </si>
  <si>
    <t>Vizuális kultúra és nevelés tantárgy-pedagógiája 1.</t>
  </si>
  <si>
    <t>Integrált inkluzív nevelés [köt. vál. tantárgytömb] – összesen</t>
  </si>
  <si>
    <t>Választható műveltségi területek (VMT)</t>
  </si>
  <si>
    <t>Gyakorlati képzés</t>
  </si>
  <si>
    <t>Szakdolgozat</t>
  </si>
  <si>
    <t>Szabadon választhatók (12 kredit)</t>
  </si>
  <si>
    <t>Nevelés- és művelődéstörténet 2.</t>
  </si>
  <si>
    <t>Nevelés- és művelődéstörténet 1.</t>
  </si>
  <si>
    <t>BNTANI1002</t>
  </si>
  <si>
    <t>BNTANI2001</t>
  </si>
  <si>
    <t>BNTANI1003</t>
  </si>
  <si>
    <t>BNTANI1004</t>
  </si>
  <si>
    <t>BNTANI2002</t>
  </si>
  <si>
    <t>BNTANI1007</t>
  </si>
  <si>
    <t>BNTANI2005</t>
  </si>
  <si>
    <t>BNTANI1008</t>
  </si>
  <si>
    <t>BNTANI2006</t>
  </si>
  <si>
    <t>BNTANI2007</t>
  </si>
  <si>
    <t>BNTANI2012</t>
  </si>
  <si>
    <t>BNTANI1018</t>
  </si>
  <si>
    <t>BNTANI1019</t>
  </si>
  <si>
    <t>BNTANI1022</t>
  </si>
  <si>
    <t>BNTANI2016</t>
  </si>
  <si>
    <t>BNTANI1023</t>
  </si>
  <si>
    <t>BNTANI2017</t>
  </si>
  <si>
    <t>BNTANI1024</t>
  </si>
  <si>
    <t>BNTANI2018</t>
  </si>
  <si>
    <t>BNTANI1025</t>
  </si>
  <si>
    <t>BNTANI2019</t>
  </si>
  <si>
    <t>BNTANI1026</t>
  </si>
  <si>
    <t>BNTANI2020</t>
  </si>
  <si>
    <t>BNTANI1027</t>
  </si>
  <si>
    <t>BNTANI2079</t>
  </si>
  <si>
    <t>BNTANI2080</t>
  </si>
  <si>
    <t>BNTANI2081</t>
  </si>
  <si>
    <t>BNTANI1087</t>
  </si>
  <si>
    <t>BNTANI2082</t>
  </si>
  <si>
    <t>BNTANI2083</t>
  </si>
  <si>
    <t>BNTANI2084</t>
  </si>
  <si>
    <r>
      <rPr>
        <b/>
        <sz val="10"/>
        <rFont val="Times New Roman"/>
        <family val="1"/>
        <charset val="238"/>
      </rPr>
      <t>Társadalomtudomány– összesen</t>
    </r>
    <r>
      <rPr>
        <sz val="10"/>
        <rFont val="Times New Roman"/>
        <family val="1"/>
        <charset val="238"/>
      </rPr>
      <t xml:space="preserve"> </t>
    </r>
  </si>
  <si>
    <r>
      <t>Testnevelés és tantárgy-pedagógia 1.</t>
    </r>
    <r>
      <rPr>
        <strike/>
        <sz val="10"/>
        <rFont val="Times New Roman"/>
        <family val="1"/>
        <charset val="238"/>
      </rPr>
      <t xml:space="preserve">  </t>
    </r>
  </si>
  <si>
    <t xml:space="preserve">Egyéni iskolai gyakorlat 1. </t>
  </si>
  <si>
    <t xml:space="preserve">Egyéni iskolai gyakorlat 2. </t>
  </si>
  <si>
    <t xml:space="preserve">Egyéni iskolai gyakorlat 3. </t>
  </si>
  <si>
    <t>Összefüggő szakmai gyakorlat</t>
  </si>
  <si>
    <t>Csoport előtti tanítási gyakorlat 1. Magyar nyelv és irodalom, matematika </t>
  </si>
  <si>
    <t>Csoport előtti tanítási gyakorlat 2. Környezetismeret, testnevelés és sport, magyar és VMT</t>
  </si>
  <si>
    <t>Csoport előtti tanítási gyakorlat 3. Rajz és vizuális kultúra, életvitel (technika), ének-zene, matematika és VMT</t>
  </si>
  <si>
    <t>Ének-zene tantárgy-pedagógia 2.</t>
  </si>
  <si>
    <t>Elemi matematika</t>
  </si>
  <si>
    <t>Előfeltételek, Megjegyzések</t>
  </si>
  <si>
    <t>Ének-zene tantárgy-pedagógia 1.</t>
  </si>
  <si>
    <t>Zenei foglalkozások vezetése 2.</t>
  </si>
  <si>
    <t>Zenei foglalkozások vezetése 1.</t>
  </si>
  <si>
    <t>Kötelezően választható tantárgytömb</t>
  </si>
  <si>
    <t>Esztétikai-művészeti ismeretek</t>
  </si>
  <si>
    <t>Ének-zene tantárgypedagógia 1.</t>
  </si>
  <si>
    <t>Zenei foglalkozások vezetése [köt. vál. tantárgytömb] – összesen</t>
  </si>
  <si>
    <t>Tantárgyak</t>
  </si>
  <si>
    <t>Mat.1, Mat.2, Mat.tp1, Mat.tp2.</t>
  </si>
  <si>
    <t>BTA2G001N</t>
  </si>
  <si>
    <t>BTA1G001N</t>
  </si>
  <si>
    <t>BTA2G002N</t>
  </si>
  <si>
    <t>BTA1G002N</t>
  </si>
  <si>
    <t>BTA2G003N</t>
  </si>
  <si>
    <t>BTA1G003N</t>
  </si>
  <si>
    <t>BTA2G004N</t>
  </si>
  <si>
    <t>Összesen (VMT. Szab.vál, Szakdolg. Szakmai gyak. nélkül)</t>
  </si>
  <si>
    <t>BTA2O0003N</t>
  </si>
  <si>
    <t>BTA1O0003N</t>
  </si>
  <si>
    <t>BTA1O0002N</t>
  </si>
  <si>
    <t>BTA2O0002N</t>
  </si>
  <si>
    <t>BTA1O0004N</t>
  </si>
  <si>
    <t>BTA1O0005N</t>
  </si>
  <si>
    <t>BTA2O0005N</t>
  </si>
  <si>
    <t>BTA1O0006N</t>
  </si>
  <si>
    <t>BTA2O0006N</t>
  </si>
  <si>
    <t>BTA2O0007N</t>
  </si>
  <si>
    <t>BTA1O0009N</t>
  </si>
  <si>
    <t>BTA1O0008N</t>
  </si>
  <si>
    <t>BTA1O0011N</t>
  </si>
  <si>
    <t>BTA2O0011N</t>
  </si>
  <si>
    <t>BTA1O0012N</t>
  </si>
  <si>
    <t>BTA2O0012N</t>
  </si>
  <si>
    <t>BTA2O0014N</t>
  </si>
  <si>
    <t>BTA1O0013N</t>
  </si>
  <si>
    <t>BTA2O0015N</t>
  </si>
  <si>
    <t>BTA1O0016N</t>
  </si>
  <si>
    <t>BTA1K0017N</t>
  </si>
  <si>
    <t>BTA2K0017N</t>
  </si>
  <si>
    <t>BTA1K0018N</t>
  </si>
  <si>
    <t>BTA2K0018N</t>
  </si>
  <si>
    <t>BTA2O0004N</t>
  </si>
  <si>
    <t>BTA1O0004N
BTA2O0004N
BTA1O0005N
BTA2O0005N</t>
  </si>
  <si>
    <t>BTA2O0008N</t>
  </si>
  <si>
    <t>Ismeretkör</t>
  </si>
  <si>
    <t>Pszichológia 12 kr</t>
  </si>
  <si>
    <t>Pedagógia 12 kr</t>
  </si>
  <si>
    <t>Alkalmazott pedagógia 2 kr</t>
  </si>
  <si>
    <t>Informatika 4 kr</t>
  </si>
  <si>
    <t>Szakképzettséghez vezető alapozó ismeretkörök (44-55 kredit)</t>
  </si>
  <si>
    <t>Anyanyelvi tantárgy-pedagógia 6 kr</t>
  </si>
  <si>
    <t>A köt. vál. tömbökből egy 12kredites egységet kell választani!</t>
  </si>
  <si>
    <t>Matematika 9 kr</t>
  </si>
  <si>
    <t>Matematikai tantárgy-pedagógia 6 kr</t>
  </si>
  <si>
    <t>Természet-ismeret 12 kr</t>
  </si>
  <si>
    <t>Ének-zenei nevelés 10 kr</t>
  </si>
  <si>
    <t>Vizuális kultúra 10 kr</t>
  </si>
  <si>
    <t>Technika 7 kr</t>
  </si>
  <si>
    <t>Testnevelés 10 kr</t>
  </si>
  <si>
    <t>tantárgy-pedagógiák az általános iskola 1-4. évfolyamának nevelési-oktatási feladataira való felkészülés keretében (81-96 kr)</t>
  </si>
  <si>
    <t>választható elméleti és gyakorlati tanulmányok (10-12 kr)</t>
  </si>
  <si>
    <t xml:space="preserve">English for Academic Purposes 1. </t>
  </si>
  <si>
    <t xml:space="preserve">English for Academic Purposes 2. </t>
  </si>
  <si>
    <t>Early English  in  Lower Primary Education 1.</t>
  </si>
  <si>
    <t>Early English  in  Lower Primary Education 2.</t>
  </si>
  <si>
    <t>Ismeretkör felelőse</t>
  </si>
  <si>
    <t>Megyeriné dr. Runyó Anna</t>
  </si>
  <si>
    <t>Tantárgyfelelős</t>
  </si>
  <si>
    <t>Technika, életvitel és gyakorlat</t>
  </si>
  <si>
    <t>Technika, életvitel és gyakorlat és tantárgy-pedagógiája – összesen</t>
  </si>
  <si>
    <t xml:space="preserve">Környezettudatos nevelés kisgyermekkorban </t>
  </si>
  <si>
    <t>Palkóné dr. Tabi Katalin</t>
  </si>
  <si>
    <t>Bethlenfalvyné dr. Streitmann Ágnes</t>
  </si>
  <si>
    <t>A környezettudatos nevelés színterei</t>
  </si>
  <si>
    <t>Társadalmi alapismeretek</t>
  </si>
  <si>
    <t>Pszichológiai önismeret és szakmaikészség-fejlesztés</t>
  </si>
  <si>
    <t>Nyelvészet       12 kr</t>
  </si>
  <si>
    <t>Irodalom          5 kr</t>
  </si>
  <si>
    <t>Dr. Gasparics Gyula</t>
  </si>
  <si>
    <t>Dr. Gasparicsné dr. Kovács Erzsébet</t>
  </si>
  <si>
    <t>M.Gieszer Mónika</t>
  </si>
  <si>
    <t>Buzogány Ágota</t>
  </si>
  <si>
    <t>Libor Józsefné dr.</t>
  </si>
  <si>
    <t>Kenderessy Tibor</t>
  </si>
  <si>
    <t>Dr. Köncse Kriszta</t>
  </si>
  <si>
    <t>Ének-zene 3. (Zeneismeret 1.)</t>
  </si>
  <si>
    <t>Ének-zene 4. (Zeneismeret 2.)</t>
  </si>
  <si>
    <t>Technika, életvitel, gyakorlat és tantárgy-pedagógiája</t>
  </si>
  <si>
    <t xml:space="preserve">Dr.Takács Szilvia </t>
  </si>
  <si>
    <t>Kovács Noémi</t>
  </si>
  <si>
    <t>Dr. Karácsony-Molnár Erika</t>
  </si>
  <si>
    <t>Cigány népismeret és tantárgypedagógiája 1.</t>
  </si>
  <si>
    <t>Cigány népismeret és tantárgypedagógiája 2.</t>
  </si>
  <si>
    <t>Dézsi Bernadett</t>
  </si>
  <si>
    <t>Filoszófia 9 kr.</t>
  </si>
  <si>
    <t>Dr. Mészáros László</t>
  </si>
  <si>
    <t>Kultúrtörténet 4kr</t>
  </si>
  <si>
    <t>Alkalmazott társadalom-tudomány 6 kr</t>
  </si>
  <si>
    <t>Báder Iván</t>
  </si>
  <si>
    <t>Dr. Dósa Zoltán</t>
  </si>
  <si>
    <t>Tóth József</t>
  </si>
  <si>
    <t>Az iskoláskor pedagógiája</t>
  </si>
  <si>
    <t>Pedagógusmesterség, pedagógiai szakmaikészség-fejlesztés</t>
  </si>
  <si>
    <t>Dr. Pécsi Rita</t>
  </si>
  <si>
    <t>Gyermekvédelmi ismeretek 1.</t>
  </si>
  <si>
    <t xml:space="preserve">Hagyományismeret  és pedagógiája 1. </t>
  </si>
  <si>
    <t>A pedagógiai kutatás módszertana</t>
  </si>
  <si>
    <t>Családpedagógia, érzelmi intelligencia fejlesztés</t>
  </si>
  <si>
    <t>Irodalmi elemzések</t>
  </si>
  <si>
    <t>BNTANI1009</t>
  </si>
  <si>
    <t>Integrált nevelési ismeretek 1.</t>
  </si>
  <si>
    <t>Integrált nevelési ismeretek 2.</t>
  </si>
  <si>
    <t>Gyermekvédelmi ismeretek 2.</t>
  </si>
  <si>
    <t xml:space="preserve">Hagyományismeret  és pedagógiája 2. </t>
  </si>
  <si>
    <t>Tehetséggondozási ismeretek 1.</t>
  </si>
  <si>
    <t>Tehetséggondozási ismeretek 2.</t>
  </si>
  <si>
    <t xml:space="preserve">Magyar nyelv 2. </t>
  </si>
  <si>
    <t xml:space="preserve">Magyar nyelv 1. </t>
  </si>
  <si>
    <t>2016 szeptemberétől érvényes mintatanterv kurzusai</t>
  </si>
  <si>
    <t>2017 szeptemberétől érvényes mintatanterv kurzusai</t>
  </si>
  <si>
    <t>BNTANI1001</t>
  </si>
  <si>
    <t>Jogi és gazdasági alapismeretek</t>
  </si>
  <si>
    <t>RTTANANB029</t>
  </si>
  <si>
    <t>Szakmaikészség-fejlesztés</t>
  </si>
  <si>
    <t xml:space="preserve">Komplex pedagógia 2. Az iskoláskor pedagógiája </t>
  </si>
  <si>
    <t>Komplex pedagógia 3. A keresztény nevelés alapjai; Kompetencia alapú pedagógia</t>
  </si>
  <si>
    <t>Család- és inkluzív pedagógia</t>
  </si>
  <si>
    <t>BNTANI2004</t>
  </si>
  <si>
    <t>BNTANI1006</t>
  </si>
  <si>
    <t>Korunk irodalma</t>
  </si>
  <si>
    <t>Zenetörténet 1.</t>
  </si>
  <si>
    <t>Zenetörténet 2.</t>
  </si>
  <si>
    <t>Technika, életvitel, háztartástan és tantárgy-pedagógia</t>
  </si>
  <si>
    <t>Idegen nyelv 1.</t>
  </si>
  <si>
    <t>Idegen nyelv 2.</t>
  </si>
  <si>
    <t>Idegen nyelv 3. (korai nyelvoktatás)</t>
  </si>
  <si>
    <t>Idegen nyelv 4. (korai nyelvoktatás)</t>
  </si>
  <si>
    <t>BNTANI2015</t>
  </si>
  <si>
    <t xml:space="preserve">Környezettudatos nevelés 1. </t>
  </si>
  <si>
    <t xml:space="preserve">Környezettudatos nevelés 2. </t>
  </si>
  <si>
    <t>Integrált nevelés 1.</t>
  </si>
  <si>
    <t xml:space="preserve">Integrált nevelés 2. </t>
  </si>
  <si>
    <t>Gyermekvédelem 1</t>
  </si>
  <si>
    <t xml:space="preserve">Gyermekvédelem 2. </t>
  </si>
  <si>
    <t xml:space="preserve">Hagyományismeret 1. </t>
  </si>
  <si>
    <t>Tehetséggondozás 1.</t>
  </si>
  <si>
    <t>Tehetséggondozás 2.</t>
  </si>
  <si>
    <r>
      <t>Hagyományismeret 2.</t>
    </r>
    <r>
      <rPr>
        <strike/>
        <sz val="10"/>
        <rFont val="Times New Roman"/>
        <family val="1"/>
        <charset val="238"/>
      </rPr>
      <t xml:space="preserve"> </t>
    </r>
  </si>
  <si>
    <t>Német nemetiségi képzés</t>
  </si>
  <si>
    <t>BLTANI1079</t>
  </si>
  <si>
    <t>BLTANI2072</t>
  </si>
  <si>
    <t>BLTANI2077</t>
  </si>
  <si>
    <t>Cigány népismeret, néprajz és tantárgypedagógiája 1.</t>
  </si>
  <si>
    <t>BLTANI1085</t>
  </si>
  <si>
    <t>Cigány népismeret, néprajz és tantárgypedagógiája 2.</t>
  </si>
  <si>
    <t>Cigány-roma nemzetiségi szakirány</t>
  </si>
  <si>
    <t>Alapszakok tárgyai</t>
  </si>
  <si>
    <t>English for Academic Purposes 12 kr.</t>
  </si>
  <si>
    <t>Early English in Lower Primary Education 12 kr.</t>
  </si>
  <si>
    <t>Környezettudatos nevelés  12 kr.</t>
  </si>
  <si>
    <t>Integrált nevelés 12 kr.</t>
  </si>
  <si>
    <t>Gyermekvédelem 12 kr.</t>
  </si>
  <si>
    <t>Hagyományismeret 12 kr.</t>
  </si>
  <si>
    <t>Tehetséggondozás 12 kr.</t>
  </si>
  <si>
    <t>Zenei foglalkozások kisgyermekeknek 12 kr.</t>
  </si>
  <si>
    <t>TANANB2011</t>
  </si>
  <si>
    <t>TANANB1012</t>
  </si>
  <si>
    <t>TANANB2013</t>
  </si>
  <si>
    <t>TANANB1014</t>
  </si>
  <si>
    <t>TANANB2015</t>
  </si>
  <si>
    <t>TANANB1016</t>
  </si>
  <si>
    <t>TANANB2017</t>
  </si>
  <si>
    <t>TANANB2018</t>
  </si>
  <si>
    <t xml:space="preserve">NKOZOS2012                                 </t>
  </si>
  <si>
    <t xml:space="preserve">Zárótanítás 1. </t>
  </si>
  <si>
    <t>TANANB2021</t>
  </si>
  <si>
    <t>Zárótanítás 2. (VMT/Nemzetiségi)</t>
  </si>
  <si>
    <t>NKOZOS1024</t>
  </si>
  <si>
    <t>Mat1, Mat.2</t>
  </si>
  <si>
    <t>Általános és fejlődéslélektan 2, Pedagógiai szociálpszichológia, A személyiségfejlődés zavara</t>
  </si>
  <si>
    <t>RTALTANB007,RTALTANB014,RTALTANB015</t>
  </si>
  <si>
    <t>TANANB1007</t>
  </si>
  <si>
    <t>Ének-zene 3.</t>
  </si>
  <si>
    <t>Ének-zene 4.</t>
  </si>
  <si>
    <t>TANANB2008</t>
  </si>
  <si>
    <t>Komplex pedagógiai-pszichológiai alapvizsga</t>
  </si>
  <si>
    <t>Az iskoláskor pedagógiája, Kompetencia alapú pedagógia, a keresztény nevelés alapjai; Didaktika; Neveléselmélet</t>
  </si>
  <si>
    <t xml:space="preserve"> TANANB1002, NKOZOS2004, BNTANI1087, BNTANI2084</t>
  </si>
  <si>
    <t>TANANB1022</t>
  </si>
  <si>
    <t>TANALB1022</t>
  </si>
  <si>
    <t xml:space="preserve"> </t>
  </si>
  <si>
    <t>Nem volt korábban ez a tárgy</t>
  </si>
  <si>
    <t>NKOZOS1001</t>
  </si>
  <si>
    <t>TANANB2001</t>
  </si>
  <si>
    <t>NKOZOS2002</t>
  </si>
  <si>
    <t>NKOZOS1003</t>
  </si>
  <si>
    <t>TANANB1002</t>
  </si>
  <si>
    <t>NKOZOS2004</t>
  </si>
  <si>
    <t>NKOZOS2005</t>
  </si>
  <si>
    <t>NKOZOS2006</t>
  </si>
  <si>
    <t>TANANB1005</t>
  </si>
  <si>
    <t>TANANB1006</t>
  </si>
  <si>
    <t>TANANB1010</t>
  </si>
  <si>
    <t>NKOZOS2008</t>
  </si>
  <si>
    <t>NKOZOS1009</t>
  </si>
  <si>
    <t>TANANB2019</t>
  </si>
  <si>
    <t>TANANB1020</t>
  </si>
  <si>
    <t>NKOZOS1013</t>
  </si>
  <si>
    <t>NKOZOS2014</t>
  </si>
  <si>
    <t>NKOZOS1015</t>
  </si>
  <si>
    <t>NKOZOS2016</t>
  </si>
  <si>
    <t>NKOZOS1017</t>
  </si>
  <si>
    <t>NKOZOS2018</t>
  </si>
  <si>
    <t>NKOZOS1019</t>
  </si>
  <si>
    <t>NKOZOS2020</t>
  </si>
  <si>
    <t>NKOZOS1021</t>
  </si>
  <si>
    <t>NKOZOS2022</t>
  </si>
  <si>
    <t>NKOZOS1023</t>
  </si>
  <si>
    <t>TANANB2009</t>
  </si>
  <si>
    <t>TANANB2003</t>
  </si>
  <si>
    <t xml:space="preserve"> Az iskoláskor pedagógiája</t>
  </si>
  <si>
    <t>TNNALB1001</t>
  </si>
  <si>
    <t>TNNALB2002</t>
  </si>
  <si>
    <r>
      <t>T</t>
    </r>
    <r>
      <rPr>
        <sz val="10"/>
        <rFont val="Times New Roman"/>
        <family val="1"/>
        <charset val="238"/>
      </rPr>
      <t>ANANB1004</t>
    </r>
  </si>
  <si>
    <t>TCRANB2001</t>
  </si>
  <si>
    <t>TCRANB1002</t>
  </si>
  <si>
    <t>NKOZOS2007</t>
  </si>
  <si>
    <t>TANANB1004</t>
  </si>
  <si>
    <t>BTA1O0004N, BTA2O0004N</t>
  </si>
  <si>
    <t>Hollósi Cecília</t>
  </si>
  <si>
    <t>Dr. Both Mária</t>
  </si>
  <si>
    <t>Dr.Takács Szilvia</t>
  </si>
  <si>
    <t>Pázmány Karolina Ágnes</t>
  </si>
  <si>
    <r>
      <rPr>
        <b/>
        <sz val="28"/>
        <color rgb="FFC00000"/>
        <rFont val="Times New Roman"/>
        <family val="1"/>
        <charset val="238"/>
      </rPr>
      <t>Tanító alapképzési BA szak</t>
    </r>
    <r>
      <rPr>
        <b/>
        <sz val="36"/>
        <color rgb="FFC00000"/>
        <rFont val="Times New Roman"/>
        <family val="1"/>
        <charset val="238"/>
      </rPr>
      <t xml:space="preserve"> - </t>
    </r>
    <r>
      <rPr>
        <b/>
        <sz val="22"/>
        <color rgb="FFC00000"/>
        <rFont val="Times New Roman"/>
        <family val="1"/>
        <charset val="238"/>
      </rPr>
      <t>nappali tagozat</t>
    </r>
    <r>
      <rPr>
        <b/>
        <sz val="15"/>
        <color rgb="FF00B050"/>
        <rFont val="Times New Roman"/>
        <family val="1"/>
        <charset val="238"/>
      </rPr>
      <t xml:space="preserve">
</t>
    </r>
    <r>
      <rPr>
        <b/>
        <sz val="10"/>
        <color rgb="FF00B050"/>
        <rFont val="Times New Roman"/>
        <family val="1"/>
        <charset val="238"/>
      </rPr>
      <t>érvényes: 2017. szeptember 1-től</t>
    </r>
  </si>
  <si>
    <t>HFALTANB092</t>
  </si>
  <si>
    <t>NKOZOS2012</t>
  </si>
  <si>
    <t>2016-tól érvényes</t>
  </si>
  <si>
    <t>2017/18-tól érvényes</t>
  </si>
  <si>
    <t>Ajánlott félév</t>
  </si>
  <si>
    <t>Angol</t>
  </si>
  <si>
    <t>BTA2V1001N</t>
  </si>
  <si>
    <t>Nyelv-és stílusgyakorlat</t>
  </si>
  <si>
    <t>VMTANB1001</t>
  </si>
  <si>
    <t xml:space="preserve">Nyelv-és stílusgyakorlat </t>
  </si>
  <si>
    <t>4.</t>
  </si>
  <si>
    <t>BTA2V1002N</t>
  </si>
  <si>
    <t>Rendszerező leíró nyelvtan 1.</t>
  </si>
  <si>
    <t>VMTANB1002</t>
  </si>
  <si>
    <t>BTA1V1002N</t>
  </si>
  <si>
    <t>Rendszerező leíró nyelvtan 2.</t>
  </si>
  <si>
    <t>VMTANB1003</t>
  </si>
  <si>
    <t>5.</t>
  </si>
  <si>
    <t>BTA2V1003N</t>
  </si>
  <si>
    <t>Angol gyermekirodalom 1.</t>
  </si>
  <si>
    <t>VMTANB1004</t>
  </si>
  <si>
    <t>BTA1V1003N</t>
  </si>
  <si>
    <t>Angol gyermekirodalom 2.</t>
  </si>
  <si>
    <t>VMTANB1005</t>
  </si>
  <si>
    <t>Angol gyermekirodalom 3.</t>
  </si>
  <si>
    <t>VMTANB1006</t>
  </si>
  <si>
    <t>BTA2V1004N</t>
  </si>
  <si>
    <t>Angol nyelvi tantárgy-pedagógia 1.</t>
  </si>
  <si>
    <t>VMTANB1007</t>
  </si>
  <si>
    <t>BTA1V1004N</t>
  </si>
  <si>
    <t>Angol nyelvi tantárgy-pedagógia 2.</t>
  </si>
  <si>
    <t>VMTANB1008</t>
  </si>
  <si>
    <t>BTA2V1014N</t>
  </si>
  <si>
    <t>Angol nyelvi tantárgy-pedagógia 3.</t>
  </si>
  <si>
    <t>VMTANB1009</t>
  </si>
  <si>
    <t>6.</t>
  </si>
  <si>
    <t>Civilizáció / országismeret / beszédgyakorlat 1.</t>
  </si>
  <si>
    <t>VMTANB1010</t>
  </si>
  <si>
    <t>Civilizáció / országismeret 1.</t>
  </si>
  <si>
    <t>Civilizáció / országismeret / beszédgyakorlat 2.</t>
  </si>
  <si>
    <t>VMTANB1011</t>
  </si>
  <si>
    <t>Civilizáció / országismeret 2.</t>
  </si>
  <si>
    <t>Angol nyelvi műv.ter. szigorlat</t>
  </si>
  <si>
    <t>VMTANB1012</t>
  </si>
  <si>
    <t>Ember és társadalom</t>
  </si>
  <si>
    <t>Történelemi ismeretek</t>
  </si>
  <si>
    <t>VMTANB2002</t>
  </si>
  <si>
    <t xml:space="preserve">A magyar társadalom tagolódása, a magyar nyelvterület kiemelkedő személyiségei </t>
  </si>
  <si>
    <t xml:space="preserve">Társadalmi ismeretek </t>
  </si>
  <si>
    <t>Állampolgári és gazdasági ismeretek</t>
  </si>
  <si>
    <t xml:space="preserve">Hon- és népismeret, kulturális örökségünk I. </t>
  </si>
  <si>
    <t>VMTANB2001</t>
  </si>
  <si>
    <t>Szülőföldünk értékei - az értékfeltárás folyamata (gyakorlat)</t>
  </si>
  <si>
    <t xml:space="preserve">Hon- és népismeret, kulturális örökségünk II. </t>
  </si>
  <si>
    <t>VMTANB2003</t>
  </si>
  <si>
    <t xml:space="preserve">Hagyományos életmód </t>
  </si>
  <si>
    <t xml:space="preserve">Erkölcstan, etika I. </t>
  </si>
  <si>
    <t>VMTANB2005</t>
  </si>
  <si>
    <t>Kalendáriumi szokások, népköltészet, népzene</t>
  </si>
  <si>
    <t>Erkölcstan, etika II.</t>
  </si>
  <si>
    <t>VMTANB2006</t>
  </si>
  <si>
    <t>Átmeneti rítusok, népköltészet, népzene</t>
  </si>
  <si>
    <t>Filozófiai ismeretek</t>
  </si>
  <si>
    <t>nincs már ilyen tárgy</t>
  </si>
  <si>
    <t>VMTANB2004</t>
  </si>
  <si>
    <t xml:space="preserve">Hon- és népismeret tantárgypedagógiája </t>
  </si>
  <si>
    <t>VMTANB2007</t>
  </si>
  <si>
    <t>Terepgyakorlat</t>
  </si>
  <si>
    <t>Ember és társadalom műv.ter. szigorlat</t>
  </si>
  <si>
    <t>VMTANB2008</t>
  </si>
  <si>
    <t>Hon- és népismeret szigorlat</t>
  </si>
  <si>
    <t>Ének-zene</t>
  </si>
  <si>
    <t>Ének-szolfézs-zeneelmélet 1.</t>
  </si>
  <si>
    <t>VMTANB3010</t>
  </si>
  <si>
    <t>Szolfézs-zeneelmélet 1.</t>
  </si>
  <si>
    <t>Ének-zene tantárgy-pedagógia 3.</t>
  </si>
  <si>
    <t>VMTANB3013</t>
  </si>
  <si>
    <t>Ének-zenei tantárgy-pedagógia 3.</t>
  </si>
  <si>
    <t>Karvezetés-kargyakorlat 1.</t>
  </si>
  <si>
    <t>VMTANB3007</t>
  </si>
  <si>
    <t>Karvezetés 1.</t>
  </si>
  <si>
    <t>Hangképzés 2.</t>
  </si>
  <si>
    <t>VMTANB3002</t>
  </si>
  <si>
    <t>Ének-szolfézs-zeneelmélet 2.</t>
  </si>
  <si>
    <t>VMTANB3011</t>
  </si>
  <si>
    <t>Szolfézs-zeneelmélet 2.</t>
  </si>
  <si>
    <t>Ének-zene tantárgy-pedagógia 4.</t>
  </si>
  <si>
    <t>VMTANB3014</t>
  </si>
  <si>
    <t>Ének-zenei tantárgy-pedagógia 4.</t>
  </si>
  <si>
    <t>Karvezetés-kargyakorlat 2.</t>
  </si>
  <si>
    <t>VMTANB3008</t>
  </si>
  <si>
    <t>Karvezetés 2.</t>
  </si>
  <si>
    <t>Ének-szolfézs-zeneelmélet 3.</t>
  </si>
  <si>
    <t>VMTANB3012</t>
  </si>
  <si>
    <t>Szolfézs-zeneelmélet 3.</t>
  </si>
  <si>
    <t>Énekkar 1.</t>
  </si>
  <si>
    <t>Már nincs ez a tárgy.</t>
  </si>
  <si>
    <t>Karvezetés-kargyakorlat 3.</t>
  </si>
  <si>
    <t>VMTANB3009</t>
  </si>
  <si>
    <t>Karvezetés 3.</t>
  </si>
  <si>
    <t>VMTANB3003</t>
  </si>
  <si>
    <t xml:space="preserve">Hangképzés 3. </t>
  </si>
  <si>
    <t>Ének-zene műv.ter. szigorlat</t>
  </si>
  <si>
    <t>VMTANB3015</t>
  </si>
  <si>
    <t>Informatika</t>
  </si>
  <si>
    <t>Informatikai alapismeretek</t>
  </si>
  <si>
    <t>VMTANB4001</t>
  </si>
  <si>
    <t>Informatikai alapismeretek és Multimédiás alkalmazások</t>
  </si>
  <si>
    <t>Multimédiás alkalmazások</t>
  </si>
  <si>
    <t>Adatbázis-kezelés</t>
  </si>
  <si>
    <t>VMTANB4009</t>
  </si>
  <si>
    <t>Informatika műv. ter. szigorlat</t>
  </si>
  <si>
    <t>VMTANB4010</t>
  </si>
  <si>
    <t>Informatika műveltségterület szigorlat</t>
  </si>
  <si>
    <t>Magyar nyelv és irodalom</t>
  </si>
  <si>
    <t>Szociolingvisztika</t>
  </si>
  <si>
    <t>VMTANB5003</t>
  </si>
  <si>
    <t>VMTANB5005</t>
  </si>
  <si>
    <t>Műelemzés</t>
  </si>
  <si>
    <t>Magyar nyelv és irodalom műv.ter. szigorlat</t>
  </si>
  <si>
    <t>VMTANB5007</t>
  </si>
  <si>
    <t>Magyar nyelv és irodalom műv.ter.szigorlat</t>
  </si>
  <si>
    <t>Matematika</t>
  </si>
  <si>
    <t>Matematika 4.</t>
  </si>
  <si>
    <t>VMTANB6003</t>
  </si>
  <si>
    <t>Matematika 6.</t>
  </si>
  <si>
    <t>VMTANB6005</t>
  </si>
  <si>
    <t>Matematikai gondolkodás</t>
  </si>
  <si>
    <t>Matematika műv.ter. szigorlat</t>
  </si>
  <si>
    <t>VMTANB6007</t>
  </si>
  <si>
    <t>Matematika műv.ter.szigorlat</t>
  </si>
  <si>
    <t>Természetismeret</t>
  </si>
  <si>
    <t>Általános földrajzi ismeretek</t>
  </si>
  <si>
    <t>VMTANB7001</t>
  </si>
  <si>
    <t>Földrajz 1. (Általános földrajzi ismeretek)</t>
  </si>
  <si>
    <t>Fizikai és kémiai ismeretek és gyakorlatok</t>
  </si>
  <si>
    <t>gy</t>
  </si>
  <si>
    <t>VMTANB7007</t>
  </si>
  <si>
    <t>Növénytani ismeretek és gyakorlatok</t>
  </si>
  <si>
    <t>VMTANB7003</t>
  </si>
  <si>
    <t>Biológia 1. (Növénytani ismeretek és gyakorlatok)</t>
  </si>
  <si>
    <t>Magyarország természet- és társadalomföldrajza</t>
  </si>
  <si>
    <t>VMTANB7002</t>
  </si>
  <si>
    <t>Földrajz 2. (Magyarország természet- és társadalomföldrajza)</t>
  </si>
  <si>
    <t>Állattani ismeretek és gyakorlatok</t>
  </si>
  <si>
    <t>VMTANB7004</t>
  </si>
  <si>
    <t>Biológia 2. (Állattani ismeretek és gyakorlatok)</t>
  </si>
  <si>
    <t>Az ember egészségtana</t>
  </si>
  <si>
    <t>VMTANB7005</t>
  </si>
  <si>
    <t>Biológia 3. (Az ember egészségtana)</t>
  </si>
  <si>
    <t>Ökológia</t>
  </si>
  <si>
    <t>VMTANB7006</t>
  </si>
  <si>
    <t>Biológia 4. (Ökológia)</t>
  </si>
  <si>
    <t>Környezettudatos nevelés</t>
  </si>
  <si>
    <t>VMTANB7008</t>
  </si>
  <si>
    <t>Természetismeret tp. 2.</t>
  </si>
  <si>
    <t>VMTANB7009</t>
  </si>
  <si>
    <t>Természetismeret műv.ter. szigorlat</t>
  </si>
  <si>
    <t>VMTANB7011</t>
  </si>
  <si>
    <t>Természetismeret szigorlat</t>
  </si>
  <si>
    <t>Testnevelés</t>
  </si>
  <si>
    <t>Testnevelés-elmélet 2.</t>
  </si>
  <si>
    <t>VMTANB8004</t>
  </si>
  <si>
    <t>Sportjátékok 2.</t>
  </si>
  <si>
    <t>VMTANB8007</t>
  </si>
  <si>
    <t>Testnevelés műv.ter. szigorlat</t>
  </si>
  <si>
    <t>VMTANB8009</t>
  </si>
  <si>
    <t>Testnevelés műv.ter.  szigorlat</t>
  </si>
  <si>
    <t>Vizuális nevelés</t>
  </si>
  <si>
    <t>Vizuális nev. műv.ter. szigorlat</t>
  </si>
  <si>
    <t>VMTANB9010</t>
  </si>
  <si>
    <t>Vizuális nev. műv.ter.szigorlat</t>
  </si>
  <si>
    <r>
      <rPr>
        <b/>
        <sz val="18"/>
        <color indexed="10"/>
        <rFont val="Times New Roman"/>
        <family val="1"/>
        <charset val="238"/>
      </rPr>
      <t xml:space="preserve">Tanító alapképzési BA szak 
</t>
    </r>
    <r>
      <rPr>
        <b/>
        <sz val="16"/>
        <color rgb="FF00B050"/>
        <rFont val="Times New Roman"/>
        <family val="1"/>
        <charset val="238"/>
      </rPr>
      <t xml:space="preserve">nappali tagozat - választható műveltségi területek </t>
    </r>
  </si>
  <si>
    <t>Ismeretkör-felelős</t>
  </si>
  <si>
    <t>Előfeltétele</t>
  </si>
  <si>
    <t>Tantárgyleírás</t>
  </si>
  <si>
    <t>Angol nyelvi készség-fejlesztés</t>
  </si>
  <si>
    <t>Rendszerező leíró nyelvtan 1. VMTANB1002</t>
  </si>
  <si>
    <t>Angol gyermek-irodalom</t>
  </si>
  <si>
    <t>Angol gyermekirodalom 1. VMTANB1004</t>
  </si>
  <si>
    <t>Angol gyermekirodalom 2. VMTANB1005</t>
  </si>
  <si>
    <t>Angol nyelvi tantárgy-pedagógia</t>
  </si>
  <si>
    <t>Pivók Attila</t>
  </si>
  <si>
    <t>Angol nyelvi tantárgy-pedagógia 1. VMTANB1007</t>
  </si>
  <si>
    <t>Angol nyelvi tantárgy-pedagógia 2. VMTANB1008</t>
  </si>
  <si>
    <t>Civilizáció / országismeret</t>
  </si>
  <si>
    <t>Bill McBrayer</t>
  </si>
  <si>
    <t>Civilizáció/országismeret 1. VMTANB1010</t>
  </si>
  <si>
    <t>Összesen</t>
  </si>
  <si>
    <t>Dr. Baksa Brigitta</t>
  </si>
  <si>
    <r>
      <t>Hon- és népismeret BNTANI1002, BLTANI1002</t>
    </r>
    <r>
      <rPr>
        <i/>
        <sz val="11"/>
        <rFont val="Times New Roman"/>
        <family val="1"/>
        <charset val="238"/>
      </rPr>
      <t xml:space="preserve"> </t>
    </r>
  </si>
  <si>
    <t xml:space="preserve">Dr. Udvarvölgyi Zsolt               Dr. Baksa Brigitta     </t>
  </si>
  <si>
    <t xml:space="preserve">Hon- és népismeret BNTANI1002, BLTANI1002 </t>
  </si>
  <si>
    <t>Folklórismeretek</t>
  </si>
  <si>
    <t>VMTANB3001</t>
  </si>
  <si>
    <t>Az ének -zene gyakorlata</t>
  </si>
  <si>
    <t>Dr. Kecskés Mónika</t>
  </si>
  <si>
    <t>Hangképzés 1.</t>
  </si>
  <si>
    <t>Ének-zene 3. TANANB1007, TANALB1007</t>
  </si>
  <si>
    <t>Hangképzés 1. VMTANB3001, VMTALB3001</t>
  </si>
  <si>
    <t>Hangképzés 2. VMTANB3002,VMTALB3002</t>
  </si>
  <si>
    <t>VMTANB3004</t>
  </si>
  <si>
    <t>Hangszerjáték  (zongora) 1.</t>
  </si>
  <si>
    <t>VMTANB3005</t>
  </si>
  <si>
    <t>Hangszerjáték  (zongora) 2.</t>
  </si>
  <si>
    <t>Hangszerjáték 1.  VMTANB3004, VMTALB3004</t>
  </si>
  <si>
    <t>VMTANB3006</t>
  </si>
  <si>
    <t>Hangszerjáték  (zongora) 3.</t>
  </si>
  <si>
    <t>Hangszerjáték 2. VMTANB3005, VMTALB3005</t>
  </si>
  <si>
    <t>Ének-zene 3. (Zeneismeret 1.) TANANB1007 TANALB1007</t>
  </si>
  <si>
    <t>Karvezetés 1. VMTANB3007</t>
  </si>
  <si>
    <t>Karvezetés 2. VMTANB3008</t>
  </si>
  <si>
    <t>Az ének-zene elméleti ismeretei</t>
  </si>
  <si>
    <t>Szolfézs-zeneelmélet 1. VMTANB3010</t>
  </si>
  <si>
    <t>Szolfézs-zeneelmélet 2. VMTANB3011</t>
  </si>
  <si>
    <t>Ének-zene 4. TANANB2008</t>
  </si>
  <si>
    <t>Ének-zenei tantárgy-pedagógia 3. VMTANB3013</t>
  </si>
  <si>
    <t>Ének-zene műv.ter.szigorlat</t>
  </si>
  <si>
    <t>VMTANB4002</t>
  </si>
  <si>
    <t>Webszerkesztés</t>
  </si>
  <si>
    <t>VMTANB4003</t>
  </si>
  <si>
    <t>Alkalmazói rendszerek 1.</t>
  </si>
  <si>
    <t>VMTANB4004</t>
  </si>
  <si>
    <t>Alkalmazói rendszerek 2.</t>
  </si>
  <si>
    <t>Alkalmazói rendszerek 1. VMTANB4003, VMTALB4003</t>
  </si>
  <si>
    <t>VMTANB4005</t>
  </si>
  <si>
    <t>Informatika az iskolában (TP) 1.</t>
  </si>
  <si>
    <t>VMTANB4006</t>
  </si>
  <si>
    <t>Informatika az iskolában (TP) 2.</t>
  </si>
  <si>
    <t>Informatika az iskolában (TP) 1.VMTANB4005, VMTALB4005</t>
  </si>
  <si>
    <t>VMTANB4007</t>
  </si>
  <si>
    <t>Informatika felsőfokon</t>
  </si>
  <si>
    <t>Problémamegoldás informatikai eszközökkel 1.</t>
  </si>
  <si>
    <t>Informatika az iskolában (TP) 1. VMTANB4005, VMTALB4005</t>
  </si>
  <si>
    <t>VMTANB4008</t>
  </si>
  <si>
    <t>Problémamegoldás informatikai eszközökkel 2.</t>
  </si>
  <si>
    <r>
      <t>Problémamegoldás informatikai eszközökkel 1.</t>
    </r>
    <r>
      <rPr>
        <sz val="10"/>
        <rFont val="Times New Roman"/>
        <family val="1"/>
        <charset val="238"/>
      </rPr>
      <t>VMTANB4007, VMTALB4007</t>
    </r>
  </si>
  <si>
    <t>VMTANB5001</t>
  </si>
  <si>
    <t>Általános és alkalmazott nyelvészet 11 kr.</t>
  </si>
  <si>
    <t>Általános és alkalmazott nyelvészet</t>
  </si>
  <si>
    <t>VMTANB5002</t>
  </si>
  <si>
    <t>Magyar nyelv 3.</t>
  </si>
  <si>
    <t>Magyar nyelv 2. TANANB1004</t>
  </si>
  <si>
    <t>VMTANB5004</t>
  </si>
  <si>
    <t>Irodalomtörténet és műelemzések  8 kr.</t>
  </si>
  <si>
    <t>Irodalomtörténet</t>
  </si>
  <si>
    <t>Dr. Zóka Katalin</t>
  </si>
  <si>
    <t>VMTANB5006</t>
  </si>
  <si>
    <t>Anyanyelv- és irodalomtanítás pedagógiája  4 kr.</t>
  </si>
  <si>
    <t>Anyanyelv- és irodalomtanítás pedagógiája</t>
  </si>
  <si>
    <t>VMTANB6001</t>
  </si>
  <si>
    <t>Matematikai elméleti  ismeretek 11 kredit</t>
  </si>
  <si>
    <t>A matematika alapjai</t>
  </si>
  <si>
    <t>VMTANB6002</t>
  </si>
  <si>
    <t>Matematika 3.</t>
  </si>
  <si>
    <t>VMTANB6004</t>
  </si>
  <si>
    <t>Matematika tantárgypedagógiája 12 kredit</t>
  </si>
  <si>
    <t>Matematika 5.</t>
  </si>
  <si>
    <t>Matematika 1. BTA1O0004N, Matematika 2. BTA2O0004N</t>
  </si>
  <si>
    <r>
      <t>A matematika alapjai VMTANB6001,</t>
    </r>
    <r>
      <rPr>
        <i/>
        <sz val="11"/>
        <rFont val="Times New Roman"/>
        <family val="1"/>
        <charset val="238"/>
      </rPr>
      <t xml:space="preserve"> </t>
    </r>
    <r>
      <rPr>
        <sz val="11"/>
        <rFont val="Times New Roman"/>
        <family val="1"/>
        <charset val="238"/>
      </rPr>
      <t>Matematika 3.VMTANB6002, Matematika 5.VMTANB6004</t>
    </r>
  </si>
  <si>
    <t>VMTANB6006</t>
  </si>
  <si>
    <t>Matematikai tantárgy-pedagógia 3.</t>
  </si>
  <si>
    <t>A természetismeret alapjai 12kr</t>
  </si>
  <si>
    <t>Természetismeret és tantárgy-pedagógiája 11 kr</t>
  </si>
  <si>
    <t>Természetismeret tp.1. BTA2O0007N BTA2O0007L</t>
  </si>
  <si>
    <t>VMTANB7010</t>
  </si>
  <si>
    <t>ai</t>
  </si>
  <si>
    <t>VMTANB8001</t>
  </si>
  <si>
    <t>A testnevelés és sport alapismeretei</t>
  </si>
  <si>
    <t>Anatómia</t>
  </si>
  <si>
    <t>VMTANB8002</t>
  </si>
  <si>
    <t>Torna</t>
  </si>
  <si>
    <t>VMTANB8003</t>
  </si>
  <si>
    <t>Gyógytestnevelés</t>
  </si>
  <si>
    <t>VMTANB8005</t>
  </si>
  <si>
    <t>Atlétika</t>
  </si>
  <si>
    <t>VMTANB8006</t>
  </si>
  <si>
    <t>A sportjátékok elméleti és gyakorlati ismeretei</t>
  </si>
  <si>
    <t xml:space="preserve">Bartha Enikő </t>
  </si>
  <si>
    <t>Sportjátékok 1.</t>
  </si>
  <si>
    <t>Bartha Enikő</t>
  </si>
  <si>
    <t>VMTANB8008</t>
  </si>
  <si>
    <t>Testnevelés és tantárgy -ped. 4 kr</t>
  </si>
  <si>
    <t>Testnevelés és tantárgy-pedagógiája 3.</t>
  </si>
  <si>
    <t>VMTANB9001</t>
  </si>
  <si>
    <t>Vuzuális kultúra  alapjai 12 kredit</t>
  </si>
  <si>
    <t>Vizuális kultúra 1. (vizu. közlésformák)</t>
  </si>
  <si>
    <t>Dr. Takács Szilvia</t>
  </si>
  <si>
    <t>Vizuális kultúra és kommunikáció  2. BTA2O0012N</t>
  </si>
  <si>
    <t>VMTANB9002</t>
  </si>
  <si>
    <t>Vizuális kultúra 2. (fotó)</t>
  </si>
  <si>
    <t>VMTANB9003</t>
  </si>
  <si>
    <t>Vizuális kultúra 3. (mozgókép, film,videó, animáció)</t>
  </si>
  <si>
    <t>VMTANB9004</t>
  </si>
  <si>
    <t>Vizuális kultúra 4. (képzőművészeti gyakorlatok)</t>
  </si>
  <si>
    <t>Vizuális kultúra és kommunikáció 2. (Alkotási gyakorlatok) BTA2O0012N</t>
  </si>
  <si>
    <t>VMTANB9005</t>
  </si>
  <si>
    <t>Vizuális kultúra 5. (tágy és környezetkultúra)</t>
  </si>
  <si>
    <t>VMTANB9006</t>
  </si>
  <si>
    <t>Vizuális kultúra és módszertana 11 kredit</t>
  </si>
  <si>
    <t>Vizuális kultúra 6. (művészettörténet)</t>
  </si>
  <si>
    <t>VMTANB9007</t>
  </si>
  <si>
    <t>Vizuális kultúra és nevelés tantárgy-pedagógiája 2.</t>
  </si>
  <si>
    <t>VMTANB9008</t>
  </si>
  <si>
    <t>Múzeumpedagógia</t>
  </si>
  <si>
    <t>VMTANB9009</t>
  </si>
  <si>
    <t>Bábművészet</t>
  </si>
  <si>
    <t>Dr Takács Szilvia</t>
  </si>
  <si>
    <t>BNTANI1080</t>
  </si>
  <si>
    <t>Nemzetiségi nyelv  12kr</t>
  </si>
  <si>
    <t>Szilágyi Magdolna</t>
  </si>
  <si>
    <t>Nemzetiségi nyelv 1.</t>
  </si>
  <si>
    <t>BNTANI2074</t>
  </si>
  <si>
    <t>Nemzetiségi nyelv 2.</t>
  </si>
  <si>
    <t>BNTANI1081</t>
  </si>
  <si>
    <t>Nemzetiségi nyelv 3.</t>
  </si>
  <si>
    <t>BNTANI2075</t>
  </si>
  <si>
    <t>Nyelvészet és tanulásmódszertana 12 kr</t>
  </si>
  <si>
    <t>Nemzetiségi nyelv 4.</t>
  </si>
  <si>
    <t>I</t>
  </si>
  <si>
    <t>BNTANI1082</t>
  </si>
  <si>
    <t>Rendszerező / leíró nyelvtan 1. (cigány–roma)</t>
  </si>
  <si>
    <t>BNTANI2076</t>
  </si>
  <si>
    <t>Rendszerező / leíró nyelvtan 2. (cigány–roma)</t>
  </si>
  <si>
    <t>BNTANI1083</t>
  </si>
  <si>
    <t>Cigány-roma nemzetiségi nyelv és tanulásmódszertana</t>
  </si>
  <si>
    <t>BNTANI1084</t>
  </si>
  <si>
    <t>Cigány kultúra és társadalom 6kr</t>
  </si>
  <si>
    <t xml:space="preserve">Bevezetés a romológiába </t>
  </si>
  <si>
    <t>II</t>
  </si>
  <si>
    <t>BNTANI2078</t>
  </si>
  <si>
    <t>Cigány irodalom</t>
  </si>
  <si>
    <t>Dr.Zóka Katalin</t>
  </si>
  <si>
    <t>Pedagógia 6kr.</t>
  </si>
  <si>
    <t>Dr.Baksa Brigitta</t>
  </si>
  <si>
    <t>Cigány népismeret és tantárgy-pedagógiája 1.</t>
  </si>
  <si>
    <t>BNTANI1086</t>
  </si>
  <si>
    <t>Komplex cigány–roma nemzetiségi szigorlat</t>
  </si>
  <si>
    <t>s</t>
  </si>
  <si>
    <t>Tanító cigány–roma nemzetiségi szakirány – összesen</t>
  </si>
  <si>
    <t>Összesen (Szab.vál, Szakdolg. Szakmai gyak. nélkül)</t>
  </si>
  <si>
    <r>
      <rPr>
        <b/>
        <sz val="28"/>
        <color rgb="FFC00000"/>
        <rFont val="Times New Roman"/>
        <family val="1"/>
        <charset val="238"/>
      </rPr>
      <t>Tanító alapképzési BA szak</t>
    </r>
    <r>
      <rPr>
        <b/>
        <sz val="36"/>
        <color rgb="FFC00000"/>
        <rFont val="Times New Roman"/>
        <family val="1"/>
        <charset val="238"/>
      </rPr>
      <t xml:space="preserve"> </t>
    </r>
    <r>
      <rPr>
        <b/>
        <sz val="28"/>
        <color rgb="FFC00000"/>
        <rFont val="Times New Roman"/>
        <family val="1"/>
        <charset val="238"/>
      </rPr>
      <t>cigány-roma nemzetiségi szakirány</t>
    </r>
    <r>
      <rPr>
        <b/>
        <sz val="36"/>
        <color rgb="FFC00000"/>
        <rFont val="Times New Roman"/>
        <family val="1"/>
        <charset val="238"/>
      </rPr>
      <t xml:space="preserve"> - </t>
    </r>
    <r>
      <rPr>
        <b/>
        <sz val="22"/>
        <color rgb="FFC00000"/>
        <rFont val="Times New Roman"/>
        <family val="1"/>
        <charset val="238"/>
      </rPr>
      <t>nappali tagozat</t>
    </r>
    <r>
      <rPr>
        <b/>
        <sz val="15"/>
        <color rgb="FF00B050"/>
        <rFont val="Times New Roman"/>
        <family val="1"/>
        <charset val="238"/>
      </rPr>
      <t xml:space="preserve">
</t>
    </r>
    <r>
      <rPr>
        <b/>
        <sz val="10"/>
        <color rgb="FF00B050"/>
        <rFont val="Times New Roman"/>
        <family val="1"/>
        <charset val="238"/>
      </rPr>
      <t>érvényes: 2017. szeptember 1-től</t>
    </r>
  </si>
  <si>
    <r>
      <rPr>
        <b/>
        <sz val="28"/>
        <color rgb="FFC00000"/>
        <rFont val="Times New Roman"/>
        <family val="1"/>
        <charset val="238"/>
      </rPr>
      <t>Tanító alapképzési BA szak</t>
    </r>
    <r>
      <rPr>
        <b/>
        <sz val="36"/>
        <color rgb="FFC00000"/>
        <rFont val="Times New Roman"/>
        <family val="1"/>
        <charset val="238"/>
      </rPr>
      <t xml:space="preserve"> </t>
    </r>
    <r>
      <rPr>
        <b/>
        <sz val="28"/>
        <color rgb="FFC00000"/>
        <rFont val="Times New Roman"/>
        <family val="1"/>
        <charset val="238"/>
      </rPr>
      <t>német nemzetiségi szakirány</t>
    </r>
    <r>
      <rPr>
        <b/>
        <sz val="36"/>
        <color rgb="FFC00000"/>
        <rFont val="Times New Roman"/>
        <family val="1"/>
        <charset val="238"/>
      </rPr>
      <t xml:space="preserve"> - </t>
    </r>
    <r>
      <rPr>
        <b/>
        <sz val="22"/>
        <color rgb="FFC00000"/>
        <rFont val="Times New Roman"/>
        <family val="1"/>
        <charset val="238"/>
      </rPr>
      <t>nappali tagozat</t>
    </r>
    <r>
      <rPr>
        <b/>
        <sz val="15"/>
        <color rgb="FF00B050"/>
        <rFont val="Times New Roman"/>
        <family val="1"/>
        <charset val="238"/>
      </rPr>
      <t xml:space="preserve">
</t>
    </r>
    <r>
      <rPr>
        <b/>
        <sz val="10"/>
        <color rgb="FF00B050"/>
        <rFont val="Times New Roman"/>
        <family val="1"/>
        <charset val="238"/>
      </rPr>
      <t>érvényes: 2017. szeptember 1-től</t>
    </r>
  </si>
  <si>
    <t>BNTANI1075</t>
  </si>
  <si>
    <t>Német nemzetiségi nyelvi ismeretek  12 kr</t>
  </si>
  <si>
    <t>Dr.Gombocz Eszter</t>
  </si>
  <si>
    <t>BNTANI2069</t>
  </si>
  <si>
    <t>BNTANI1076</t>
  </si>
  <si>
    <t>Német nemzetiségi beszédgyakorlat 10 kr</t>
  </si>
  <si>
    <t>BNTANI2070</t>
  </si>
  <si>
    <t>BNTANI2071</t>
  </si>
  <si>
    <t xml:space="preserve">Német nemzetiségi nyelv és tanulásmódszertana 6 kr </t>
  </si>
  <si>
    <t>Német nemzetiségi nyelv és tanulásmódszertana 1.</t>
  </si>
  <si>
    <t>BNTANI1077</t>
  </si>
  <si>
    <t>Német nemzetiségi nyelv és tanulásmódszertana 2.</t>
  </si>
  <si>
    <t>BNTANI1078</t>
  </si>
  <si>
    <t>Német nemzetiségi kultúra 8kr</t>
  </si>
  <si>
    <t>Lohn Zsuzsanna</t>
  </si>
  <si>
    <t>Német nemzetiség-ismeret és tanulásmódszertana</t>
  </si>
  <si>
    <t xml:space="preserve"> TNNANB1001</t>
  </si>
  <si>
    <t>TNNANB2002</t>
  </si>
  <si>
    <t>BNTANI2073</t>
  </si>
  <si>
    <t>Komplex német nemzetiségi szigorlat</t>
  </si>
  <si>
    <t>Tanító német nemzetiségi szakirány – összesen</t>
  </si>
  <si>
    <t>Kompetencia alapú pedagógia, a keresztény nevelés alapjai</t>
  </si>
  <si>
    <t xml:space="preserve">Kompetenciaalapú pedagógia, a keresztény nevelés alapjai </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</si>
</sst>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CE"/>
      <charset val="238"/>
    </font>
    <font>
      <sz val="10"/>
      <name val="Times New Roman"/>
      <family val="1"/>
      <charset val="238"/>
    </font>
    <font>
      <b/>
      <sz val="10"/>
      <name val="Times New Roman"/>
      <family val="1"/>
      <charset val="238"/>
    </font>
    <font>
      <strike/>
      <sz val="10"/>
      <name val="Times New Roman"/>
      <family val="1"/>
      <charset val="238"/>
    </font>
    <font>
      <b/>
      <sz val="36"/>
      <color indexed="10"/>
      <name val="Times New Roman"/>
      <family val="1"/>
      <charset val="238"/>
    </font>
    <font>
      <sz val="10"/>
      <color rgb="FFFF0000"/>
      <name val="Times New Roman"/>
      <family val="1"/>
      <charset val="238"/>
    </font>
    <font>
      <b/>
      <sz val="15"/>
      <color rgb="FF00B050"/>
      <name val="Times New Roman"/>
      <family val="1"/>
      <charset val="238"/>
    </font>
    <font>
      <sz val="8"/>
      <name val="Times New Roman"/>
      <family val="1"/>
      <charset val="238"/>
    </font>
    <font>
      <b/>
      <sz val="10"/>
      <color rgb="FF00B050"/>
      <name val="Times New Roman"/>
      <family val="1"/>
      <charset val="238"/>
    </font>
    <font>
      <b/>
      <sz val="28"/>
      <color rgb="FFC00000"/>
      <name val="Times New Roman"/>
      <family val="1"/>
      <charset val="238"/>
    </font>
    <font>
      <b/>
      <sz val="22"/>
      <color rgb="FFC00000"/>
      <name val="Times New Roman"/>
      <family val="1"/>
      <charset val="238"/>
    </font>
    <font>
      <b/>
      <sz val="36"/>
      <color rgb="FFC00000"/>
      <name val="Times New Roman"/>
      <family val="1"/>
      <charset val="238"/>
    </font>
    <font>
      <b/>
      <sz val="8"/>
      <name val="Times New Roman"/>
      <family val="1"/>
      <charset val="238"/>
    </font>
    <font>
      <sz val="9"/>
      <name val="Times New Roman"/>
      <family val="1"/>
      <charset val="238"/>
    </font>
    <font>
      <sz val="8"/>
      <color indexed="55"/>
      <name val="Times New Roman"/>
      <family val="1"/>
      <charset val="238"/>
    </font>
    <font>
      <sz val="11"/>
      <name val="Times New Roman"/>
      <family val="1"/>
      <charset val="238"/>
    </font>
    <font>
      <b/>
      <sz val="11"/>
      <color theme="1"/>
      <name val="Calibri"/>
      <family val="2"/>
      <charset val="238"/>
      <scheme val="minor"/>
    </font>
    <font>
      <sz val="9"/>
      <name val="Arial CE"/>
      <charset val="238"/>
    </font>
    <font>
      <sz val="16"/>
      <name val="Times New Roman"/>
      <family val="1"/>
      <charset val="238"/>
    </font>
    <font>
      <i/>
      <sz val="10"/>
      <name val="Times New Roman"/>
      <family val="1"/>
      <charset val="238"/>
    </font>
    <font>
      <i/>
      <strike/>
      <sz val="10"/>
      <name val="Times New Roman"/>
      <family val="1"/>
      <charset val="238"/>
    </font>
    <font>
      <sz val="10"/>
      <name val="Arial"/>
      <family val="2"/>
      <charset val="238"/>
    </font>
    <font>
      <sz val="14"/>
      <color theme="1"/>
      <name val="Calibri"/>
      <family val="2"/>
      <charset val="238"/>
      <scheme val="minor"/>
    </font>
    <font>
      <b/>
      <sz val="11"/>
      <name val="Calibri"/>
      <family val="2"/>
      <charset val="238"/>
      <scheme val="minor"/>
    </font>
    <font>
      <sz val="10"/>
      <color theme="1"/>
      <name val="Times New Roman"/>
      <family val="1"/>
      <charset val="238"/>
    </font>
    <font>
      <sz val="10"/>
      <name val="Arial CE"/>
      <charset val="238"/>
    </font>
    <font>
      <b/>
      <sz val="14"/>
      <color theme="1"/>
      <name val="Times New Roman"/>
      <family val="1"/>
      <charset val="238"/>
    </font>
    <font>
      <b/>
      <sz val="10"/>
      <color theme="1"/>
      <name val="Times New Roman"/>
      <family val="1"/>
      <charset val="238"/>
    </font>
    <font>
      <b/>
      <sz val="12"/>
      <name val="Times New Roman"/>
      <family val="1"/>
      <charset val="238"/>
    </font>
    <font>
      <sz val="11"/>
      <name val="Calibri"/>
      <family val="2"/>
      <charset val="238"/>
      <scheme val="minor"/>
    </font>
    <font>
      <sz val="12"/>
      <name val="Calibri"/>
      <family val="2"/>
      <charset val="238"/>
      <scheme val="minor"/>
    </font>
    <font>
      <b/>
      <sz val="18"/>
      <color indexed="10"/>
      <name val="Times New Roman"/>
      <family val="1"/>
      <charset val="238"/>
    </font>
    <font>
      <b/>
      <sz val="16"/>
      <color rgb="FF00B050"/>
      <name val="Times New Roman"/>
      <family val="1"/>
      <charset val="238"/>
    </font>
    <font>
      <i/>
      <sz val="11"/>
      <name val="Times New Roman"/>
      <family val="1"/>
      <charset val="238"/>
    </font>
    <font>
      <sz val="12"/>
      <name val="Times New Roman"/>
      <family val="1"/>
      <charset val="238"/>
    </font>
    <font>
      <b/>
      <sz val="9"/>
      <color indexed="81"/>
      <name val="Tahoma"/>
      <family val="2"/>
      <charset val="238"/>
    </font>
    <font>
      <sz val="9"/>
      <color indexed="81"/>
      <name val="Tahoma"/>
      <family val="2"/>
      <charset val="238"/>
    </font>
    <font>
      <sz val="11"/>
      <name val="Calibri"/>
      <family val="2"/>
      <charset val="238"/>
    </font>
    <font>
      <b/>
      <sz val="11"/>
      <name val="Calibri"/>
      <family val="2"/>
      <charset val="238"/>
    </font>
  </fonts>
  <fills count="9">
    <fill>
      <patternFill patternType="none"/>
    </fill>
    <fill>
      <patternFill patternType="gray125"/>
    </fill>
    <fill>
      <patternFill patternType="solid">
        <fgColor indexed="15"/>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66FFFF"/>
        <bgColor indexed="64"/>
      </patternFill>
    </fill>
    <fill>
      <patternFill patternType="solid">
        <fgColor rgb="FF00FFFF"/>
        <bgColor indexed="64"/>
      </patternFill>
    </fill>
    <fill>
      <patternFill patternType="solid">
        <fgColor rgb="FF99FFCC"/>
        <bgColor indexed="64"/>
      </patternFill>
    </fill>
  </fills>
  <borders count="21">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0" fontId="25" fillId="0" borderId="0"/>
  </cellStyleXfs>
  <cellXfs count="275">
    <xf numFmtId="0" fontId="0" fillId="0" borderId="0" xfId="0"/>
    <xf numFmtId="0" fontId="2" fillId="2" borderId="3" xfId="0" applyFont="1" applyFill="1" applyBorder="1" applyAlignment="1">
      <alignment horizontal="center" vertical="center"/>
    </xf>
    <xf numFmtId="0"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3" xfId="0" applyFont="1" applyFill="1" applyBorder="1" applyAlignment="1">
      <alignment vertical="center"/>
    </xf>
    <xf numFmtId="0" fontId="1" fillId="0" borderId="3" xfId="0" applyFont="1" applyFill="1" applyBorder="1" applyAlignment="1">
      <alignment horizontal="left" vertical="center" wrapText="1"/>
    </xf>
    <xf numFmtId="0" fontId="1" fillId="0" borderId="0" xfId="0" applyNumberFormat="1" applyFont="1" applyFill="1" applyBorder="1" applyAlignment="1">
      <alignment horizontal="center" vertical="center" shrinkToFit="1"/>
    </xf>
    <xf numFmtId="0" fontId="1" fillId="0" borderId="3" xfId="0" applyFont="1" applyFill="1" applyBorder="1" applyAlignment="1">
      <alignment horizontal="left" vertical="center"/>
    </xf>
    <xf numFmtId="0" fontId="1" fillId="0" borderId="0" xfId="0" applyFont="1" applyFill="1" applyBorder="1" applyAlignment="1">
      <alignment vertical="center"/>
    </xf>
    <xf numFmtId="0" fontId="1" fillId="0" borderId="3" xfId="0" applyNumberFormat="1" applyFont="1" applyFill="1" applyBorder="1" applyAlignment="1">
      <alignment horizontal="center" vertical="center" shrinkToFit="1"/>
    </xf>
    <xf numFmtId="0" fontId="1" fillId="0" borderId="0" xfId="0" applyFont="1" applyFill="1" applyBorder="1" applyAlignment="1"/>
    <xf numFmtId="0" fontId="1" fillId="0" borderId="3" xfId="0" applyFont="1" applyFill="1" applyBorder="1" applyAlignment="1">
      <alignment horizontal="center" vertical="center"/>
    </xf>
    <xf numFmtId="0" fontId="1" fillId="0" borderId="8" xfId="0" applyNumberFormat="1" applyFont="1" applyFill="1" applyBorder="1" applyAlignment="1">
      <alignment horizontal="center" vertical="center" shrinkToFit="1"/>
    </xf>
    <xf numFmtId="0" fontId="1" fillId="0" borderId="3" xfId="0" applyFont="1" applyFill="1" applyBorder="1" applyAlignment="1">
      <alignment horizontal="center"/>
    </xf>
    <xf numFmtId="0" fontId="1" fillId="0" borderId="3" xfId="0" applyNumberFormat="1" applyFont="1" applyFill="1" applyBorder="1" applyAlignment="1">
      <alignment horizontal="center" shrinkToFit="1"/>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7" xfId="0" applyNumberFormat="1" applyFont="1" applyFill="1" applyBorder="1" applyAlignment="1">
      <alignment horizontal="center" vertical="center" shrinkToFit="1"/>
    </xf>
    <xf numFmtId="0" fontId="1" fillId="0" borderId="3" xfId="0" applyFont="1" applyFill="1" applyBorder="1" applyAlignment="1">
      <alignment horizontal="left" wrapText="1"/>
    </xf>
    <xf numFmtId="0" fontId="1" fillId="0" borderId="3"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shrinkToFit="1"/>
    </xf>
    <xf numFmtId="0" fontId="1" fillId="0" borderId="3" xfId="0" applyNumberFormat="1" applyFont="1" applyFill="1" applyBorder="1" applyAlignment="1">
      <alignment horizontal="center" vertical="center" wrapText="1" shrinkToFit="1"/>
    </xf>
    <xf numFmtId="0" fontId="1" fillId="0" borderId="3" xfId="0" applyFont="1" applyFill="1" applyBorder="1" applyAlignment="1">
      <alignment horizontal="center" wrapText="1"/>
    </xf>
    <xf numFmtId="0" fontId="1" fillId="0" borderId="8" xfId="0" applyNumberFormat="1" applyFont="1" applyFill="1" applyBorder="1" applyAlignment="1">
      <alignment horizontal="center" vertical="center" wrapText="1" shrinkToFit="1"/>
    </xf>
    <xf numFmtId="0" fontId="1" fillId="0"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7" xfId="0" applyNumberFormat="1" applyFont="1" applyFill="1" applyBorder="1" applyAlignment="1">
      <alignment horizontal="center" vertical="center" wrapText="1" shrinkToFit="1"/>
    </xf>
    <xf numFmtId="0" fontId="1" fillId="0" borderId="8" xfId="0"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Border="1" applyAlignment="1"/>
    <xf numFmtId="0" fontId="2" fillId="0" borderId="0" xfId="0" applyFont="1" applyFill="1" applyBorder="1" applyAlignment="1">
      <alignment horizontal="center"/>
    </xf>
    <xf numFmtId="0" fontId="13" fillId="0" borderId="0" xfId="0" applyFont="1" applyFill="1" applyBorder="1" applyAlignment="1"/>
    <xf numFmtId="0" fontId="13" fillId="0" borderId="0" xfId="0" applyFont="1" applyFill="1" applyBorder="1" applyAlignment="1">
      <alignment horizontal="center"/>
    </xf>
    <xf numFmtId="0" fontId="13" fillId="0" borderId="0" xfId="0" applyFont="1" applyFill="1" applyBorder="1" applyAlignment="1">
      <alignment horizontal="left"/>
    </xf>
    <xf numFmtId="0" fontId="13" fillId="0" borderId="0" xfId="0" applyNumberFormat="1" applyFont="1" applyFill="1" applyBorder="1" applyAlignment="1">
      <alignment horizontal="center" shrinkToFit="1"/>
    </xf>
    <xf numFmtId="0" fontId="14" fillId="0" borderId="0" xfId="0" applyNumberFormat="1" applyFont="1" applyFill="1" applyBorder="1" applyAlignment="1">
      <alignment horizontal="left"/>
    </xf>
    <xf numFmtId="0" fontId="17" fillId="2" borderId="10" xfId="0" applyFont="1" applyFill="1" applyBorder="1" applyAlignment="1">
      <alignment horizontal="center" vertical="center" textRotation="90"/>
    </xf>
    <xf numFmtId="0" fontId="17" fillId="2" borderId="11" xfId="0" applyFont="1" applyFill="1" applyBorder="1" applyAlignment="1">
      <alignment horizontal="center" vertical="center" textRotation="90"/>
    </xf>
    <xf numFmtId="0" fontId="17" fillId="2" borderId="11" xfId="0" applyFont="1" applyFill="1" applyBorder="1" applyAlignment="1">
      <alignment horizontal="center" vertical="center"/>
    </xf>
    <xf numFmtId="0" fontId="17" fillId="2" borderId="11" xfId="0" applyNumberFormat="1" applyFont="1" applyFill="1" applyBorder="1" applyAlignment="1">
      <alignment horizontal="center" vertical="center" textRotation="90" wrapText="1" shrinkToFit="1"/>
    </xf>
    <xf numFmtId="0" fontId="17" fillId="2" borderId="11" xfId="0" applyNumberFormat="1" applyFont="1" applyFill="1" applyBorder="1" applyAlignment="1">
      <alignment horizontal="center" vertical="center" textRotation="90" shrinkToFit="1"/>
    </xf>
    <xf numFmtId="0" fontId="17" fillId="2" borderId="15" xfId="0" applyFont="1" applyFill="1" applyBorder="1" applyAlignment="1">
      <alignment horizontal="center" vertical="center" textRotation="90" shrinkToFit="1"/>
    </xf>
    <xf numFmtId="0" fontId="17" fillId="8" borderId="10" xfId="0" applyFont="1" applyFill="1" applyBorder="1" applyAlignment="1">
      <alignment horizontal="center" vertical="center" textRotation="90"/>
    </xf>
    <xf numFmtId="0" fontId="17" fillId="8" borderId="11" xfId="0" applyFont="1" applyFill="1" applyBorder="1" applyAlignment="1">
      <alignment horizontal="center" vertical="center" textRotation="90"/>
    </xf>
    <xf numFmtId="0" fontId="17" fillId="8" borderId="11" xfId="0" applyFont="1" applyFill="1" applyBorder="1" applyAlignment="1">
      <alignment horizontal="center" vertical="center"/>
    </xf>
    <xf numFmtId="0" fontId="17" fillId="8" borderId="11" xfId="0" applyNumberFormat="1" applyFont="1" applyFill="1" applyBorder="1" applyAlignment="1">
      <alignment horizontal="center" vertical="center" textRotation="90" shrinkToFit="1"/>
    </xf>
    <xf numFmtId="0" fontId="17" fillId="8" borderId="15" xfId="0" applyFont="1" applyFill="1" applyBorder="1" applyAlignment="1">
      <alignment horizontal="center" vertical="center" textRotation="90" shrinkToFit="1"/>
    </xf>
    <xf numFmtId="0" fontId="1" fillId="0" borderId="8" xfId="0" applyFont="1" applyFill="1" applyBorder="1" applyAlignment="1">
      <alignment horizontal="left" wrapText="1"/>
    </xf>
    <xf numFmtId="0" fontId="0" fillId="3" borderId="0" xfId="0" applyFill="1"/>
    <xf numFmtId="0" fontId="2" fillId="2" borderId="3" xfId="0" applyNumberFormat="1" applyFont="1" applyFill="1" applyBorder="1" applyAlignment="1">
      <alignment horizontal="center" vertical="center" textRotation="90" shrinkToFit="1"/>
    </xf>
    <xf numFmtId="0" fontId="2" fillId="2" borderId="3" xfId="0" applyFont="1" applyFill="1" applyBorder="1" applyAlignment="1">
      <alignment horizontal="center" vertical="center" textRotation="90" shrinkToFit="1"/>
    </xf>
    <xf numFmtId="0" fontId="2" fillId="6" borderId="3" xfId="0" applyFont="1" applyFill="1" applyBorder="1" applyAlignment="1">
      <alignment horizontal="center" vertical="center"/>
    </xf>
    <xf numFmtId="0" fontId="0" fillId="0" borderId="0" xfId="0" applyFont="1"/>
    <xf numFmtId="0" fontId="0" fillId="0" borderId="0" xfId="0" applyFill="1"/>
    <xf numFmtId="0" fontId="1" fillId="0" borderId="0" xfId="0" applyFont="1" applyFill="1" applyBorder="1" applyAlignment="1">
      <alignment horizontal="center" vertical="center"/>
    </xf>
    <xf numFmtId="0" fontId="1" fillId="4" borderId="3" xfId="0" applyFont="1" applyFill="1" applyBorder="1" applyAlignment="1">
      <alignment horizontal="center" vertical="center" wrapText="1"/>
    </xf>
    <xf numFmtId="0" fontId="19" fillId="0" borderId="0" xfId="0" applyFont="1" applyFill="1" applyBorder="1" applyAlignment="1"/>
    <xf numFmtId="0" fontId="1" fillId="4" borderId="3" xfId="0" applyFont="1" applyFill="1" applyBorder="1" applyAlignment="1">
      <alignment horizontal="left" vertical="center" wrapText="1"/>
    </xf>
    <xf numFmtId="0" fontId="0" fillId="0" borderId="3" xfId="0" applyBorder="1"/>
    <xf numFmtId="0" fontId="1" fillId="4" borderId="3" xfId="0" applyFont="1" applyFill="1" applyBorder="1" applyAlignment="1">
      <alignment vertical="center"/>
    </xf>
    <xf numFmtId="0" fontId="0" fillId="0" borderId="0" xfId="0"/>
    <xf numFmtId="0" fontId="7"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0" fillId="0" borderId="0" xfId="0" applyBorder="1"/>
    <xf numFmtId="0" fontId="16" fillId="5" borderId="12" xfId="0" applyFont="1" applyFill="1" applyBorder="1" applyAlignment="1">
      <alignment horizontal="center"/>
    </xf>
    <xf numFmtId="0" fontId="7" fillId="4" borderId="3" xfId="0" applyFont="1" applyFill="1" applyBorder="1" applyAlignment="1">
      <alignment horizontal="center" vertical="center" wrapText="1"/>
    </xf>
    <xf numFmtId="0" fontId="1" fillId="4" borderId="3" xfId="0" applyNumberFormat="1" applyFont="1" applyFill="1" applyBorder="1" applyAlignment="1">
      <alignment horizontal="center" vertical="center" wrapText="1" shrinkToFit="1"/>
    </xf>
    <xf numFmtId="0" fontId="1" fillId="4" borderId="3" xfId="0" applyFont="1" applyFill="1" applyBorder="1" applyAlignment="1">
      <alignment vertical="center" wrapText="1"/>
    </xf>
    <xf numFmtId="0" fontId="1" fillId="4" borderId="3" xfId="0" applyNumberFormat="1" applyFont="1" applyFill="1" applyBorder="1" applyAlignment="1">
      <alignment horizontal="center" wrapText="1" shrinkToFit="1"/>
    </xf>
    <xf numFmtId="0" fontId="1" fillId="4" borderId="3" xfId="0" applyFont="1" applyFill="1" applyBorder="1" applyAlignment="1">
      <alignment vertical="top" wrapText="1"/>
    </xf>
    <xf numFmtId="0" fontId="7" fillId="4" borderId="3" xfId="0" applyFont="1" applyFill="1" applyBorder="1" applyAlignment="1">
      <alignment horizontal="center" wrapText="1"/>
    </xf>
    <xf numFmtId="0" fontId="1" fillId="4" borderId="3" xfId="0" applyFont="1" applyFill="1" applyBorder="1" applyAlignment="1">
      <alignment horizontal="left" wrapText="1"/>
    </xf>
    <xf numFmtId="0" fontId="1" fillId="4" borderId="3" xfId="0" applyFont="1" applyFill="1" applyBorder="1" applyAlignment="1">
      <alignment horizontal="center" wrapText="1"/>
    </xf>
    <xf numFmtId="0" fontId="12" fillId="4" borderId="3"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3" fillId="4" borderId="3" xfId="0" applyFont="1" applyFill="1" applyBorder="1" applyAlignment="1">
      <alignment horizontal="left" vertical="center" wrapText="1"/>
    </xf>
    <xf numFmtId="0" fontId="2" fillId="4" borderId="3" xfId="0" applyFont="1" applyFill="1" applyBorder="1" applyAlignment="1">
      <alignment horizontal="center" vertical="center" wrapText="1"/>
    </xf>
    <xf numFmtId="0" fontId="2" fillId="4" borderId="3" xfId="0" applyNumberFormat="1" applyFont="1" applyFill="1" applyBorder="1" applyAlignment="1">
      <alignment horizontal="center" vertical="center" wrapText="1" shrinkToFit="1"/>
    </xf>
    <xf numFmtId="0" fontId="3" fillId="4" borderId="3" xfId="0" applyNumberFormat="1" applyFont="1" applyFill="1" applyBorder="1" applyAlignment="1">
      <alignment horizontal="center" vertical="center" wrapText="1" shrinkToFit="1"/>
    </xf>
    <xf numFmtId="1" fontId="1" fillId="4" borderId="3" xfId="0" applyNumberFormat="1" applyFont="1" applyFill="1" applyBorder="1" applyAlignment="1">
      <alignment horizontal="center" vertical="center" wrapText="1" shrinkToFit="1"/>
    </xf>
    <xf numFmtId="0" fontId="3" fillId="4" borderId="3" xfId="0" applyNumberFormat="1" applyFont="1" applyFill="1" applyBorder="1" applyAlignment="1">
      <alignment horizontal="center" wrapText="1" shrinkToFit="1"/>
    </xf>
    <xf numFmtId="0" fontId="1" fillId="4" borderId="3" xfId="0" applyFont="1" applyFill="1" applyBorder="1" applyAlignment="1">
      <alignment horizontal="center" vertical="center"/>
    </xf>
    <xf numFmtId="0" fontId="1" fillId="4" borderId="3" xfId="0" applyNumberFormat="1" applyFont="1" applyFill="1" applyBorder="1" applyAlignment="1">
      <alignment horizontal="center" shrinkToFit="1"/>
    </xf>
    <xf numFmtId="0" fontId="1" fillId="4" borderId="3" xfId="0" applyNumberFormat="1" applyFont="1" applyFill="1" applyBorder="1" applyAlignment="1">
      <alignment horizontal="center" vertical="center" shrinkToFit="1"/>
    </xf>
    <xf numFmtId="1" fontId="2" fillId="4" borderId="3" xfId="0" applyNumberFormat="1" applyFont="1" applyFill="1" applyBorder="1" applyAlignment="1">
      <alignment horizontal="center" vertical="center" shrinkToFit="1"/>
    </xf>
    <xf numFmtId="0" fontId="3" fillId="4" borderId="3"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3" xfId="0" applyNumberFormat="1" applyFont="1" applyFill="1" applyBorder="1" applyAlignment="1">
      <alignment horizontal="center" shrinkToFit="1"/>
    </xf>
    <xf numFmtId="0" fontId="2" fillId="4" borderId="3" xfId="0" applyNumberFormat="1" applyFont="1" applyFill="1" applyBorder="1" applyAlignment="1">
      <alignment horizontal="center" vertical="center" shrinkToFit="1"/>
    </xf>
    <xf numFmtId="0" fontId="3" fillId="4" borderId="3" xfId="0" applyFont="1" applyFill="1" applyBorder="1" applyAlignment="1">
      <alignment vertical="top"/>
    </xf>
    <xf numFmtId="0" fontId="3" fillId="4" borderId="3" xfId="0" applyNumberFormat="1" applyFont="1" applyFill="1" applyBorder="1" applyAlignment="1">
      <alignment horizontal="left" vertical="center" wrapText="1"/>
    </xf>
    <xf numFmtId="0" fontId="20" fillId="4" borderId="3" xfId="0" applyFont="1" applyFill="1" applyBorder="1" applyAlignment="1">
      <alignment horizontal="left" vertical="center" wrapText="1"/>
    </xf>
    <xf numFmtId="0" fontId="13" fillId="4" borderId="3" xfId="0" applyFont="1" applyFill="1" applyBorder="1" applyAlignment="1">
      <alignment horizontal="center"/>
    </xf>
    <xf numFmtId="0" fontId="2" fillId="4" borderId="3" xfId="0" applyFont="1" applyFill="1" applyBorder="1" applyAlignment="1">
      <alignment wrapText="1"/>
    </xf>
    <xf numFmtId="0" fontId="7" fillId="4" borderId="3" xfId="0" applyNumberFormat="1" applyFont="1" applyFill="1" applyBorder="1" applyAlignment="1">
      <alignment horizontal="left"/>
    </xf>
    <xf numFmtId="0" fontId="15" fillId="4" borderId="3" xfId="0" applyFont="1" applyFill="1" applyBorder="1"/>
    <xf numFmtId="0" fontId="2" fillId="4" borderId="3" xfId="0" applyNumberFormat="1" applyFont="1" applyFill="1" applyBorder="1" applyAlignment="1">
      <alignment horizontal="center" wrapText="1" shrinkToFit="1"/>
    </xf>
    <xf numFmtId="0" fontId="1" fillId="4" borderId="3" xfId="0" applyFont="1" applyFill="1" applyBorder="1" applyAlignment="1">
      <alignment horizontal="center" wrapText="1" shrinkToFit="1"/>
    </xf>
    <xf numFmtId="0" fontId="2" fillId="4" borderId="0" xfId="0" applyFont="1" applyFill="1" applyBorder="1" applyAlignment="1">
      <alignment vertical="center"/>
    </xf>
    <xf numFmtId="0" fontId="7" fillId="4" borderId="0" xfId="0" applyFont="1" applyFill="1" applyAlignment="1">
      <alignment wrapText="1"/>
    </xf>
    <xf numFmtId="0" fontId="2" fillId="7" borderId="3" xfId="0" applyFont="1" applyFill="1" applyBorder="1" applyAlignment="1">
      <alignment horizontal="center" vertical="center" textRotation="90"/>
    </xf>
    <xf numFmtId="0" fontId="7" fillId="0" borderId="0" xfId="0" applyFont="1" applyFill="1" applyBorder="1" applyAlignment="1">
      <alignment horizontal="center"/>
    </xf>
    <xf numFmtId="0" fontId="1" fillId="4"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textRotation="90" wrapText="1"/>
    </xf>
    <xf numFmtId="0" fontId="1" fillId="0" borderId="3" xfId="0" applyFont="1" applyFill="1" applyBorder="1" applyAlignment="1">
      <alignment horizontal="center" vertical="center" shrinkToFit="1"/>
    </xf>
    <xf numFmtId="0" fontId="0" fillId="0" borderId="3" xfId="0" applyFont="1" applyFill="1" applyBorder="1"/>
    <xf numFmtId="0" fontId="2" fillId="6" borderId="3" xfId="0" applyFont="1" applyFill="1" applyBorder="1" applyAlignment="1">
      <alignment horizontal="center" vertical="center" wrapText="1"/>
    </xf>
    <xf numFmtId="0" fontId="13" fillId="0" borderId="16" xfId="0" applyFont="1" applyFill="1" applyBorder="1" applyAlignment="1">
      <alignment horizontal="center"/>
    </xf>
    <xf numFmtId="0" fontId="1" fillId="4" borderId="17" xfId="0" applyNumberFormat="1" applyFont="1" applyFill="1" applyBorder="1" applyAlignment="1">
      <alignment horizontal="center" vertical="center" wrapText="1" shrinkToFit="1"/>
    </xf>
    <xf numFmtId="0" fontId="1" fillId="4" borderId="17" xfId="0" applyNumberFormat="1" applyFont="1" applyFill="1" applyBorder="1" applyAlignment="1">
      <alignment horizontal="center" wrapText="1" shrinkToFit="1"/>
    </xf>
    <xf numFmtId="0" fontId="1" fillId="4" borderId="5" xfId="0" applyNumberFormat="1" applyFont="1" applyFill="1" applyBorder="1" applyAlignment="1">
      <alignment horizontal="center" vertical="center" wrapText="1" shrinkToFit="1"/>
    </xf>
    <xf numFmtId="0" fontId="1" fillId="4" borderId="5" xfId="0" applyNumberFormat="1" applyFont="1" applyFill="1" applyBorder="1" applyAlignment="1">
      <alignment horizontal="center" wrapText="1" shrinkToFit="1"/>
    </xf>
    <xf numFmtId="0" fontId="13" fillId="0" borderId="16" xfId="0" applyFont="1" applyFill="1" applyBorder="1" applyAlignment="1">
      <alignment horizontal="left"/>
    </xf>
    <xf numFmtId="0" fontId="13" fillId="0" borderId="16" xfId="0" applyNumberFormat="1" applyFont="1" applyFill="1" applyBorder="1" applyAlignment="1">
      <alignment horizontal="center" shrinkToFit="1"/>
    </xf>
    <xf numFmtId="0" fontId="1" fillId="0" borderId="8" xfId="0" applyFont="1" applyFill="1" applyBorder="1" applyAlignment="1">
      <alignment horizontal="center"/>
    </xf>
    <xf numFmtId="0" fontId="1" fillId="0" borderId="7" xfId="0" applyFont="1" applyFill="1" applyBorder="1" applyAlignment="1">
      <alignment horizontal="center"/>
    </xf>
    <xf numFmtId="0" fontId="1" fillId="0" borderId="7" xfId="0" applyFont="1" applyFill="1" applyBorder="1" applyAlignment="1">
      <alignment horizontal="left" wrapText="1"/>
    </xf>
    <xf numFmtId="0" fontId="17" fillId="5" borderId="12" xfId="0" applyFont="1" applyFill="1" applyBorder="1" applyAlignment="1">
      <alignment horizontal="center" vertical="center" textRotation="90" shrinkToFit="1"/>
    </xf>
    <xf numFmtId="0" fontId="1" fillId="0" borderId="1" xfId="0" applyNumberFormat="1" applyFont="1" applyFill="1" applyBorder="1" applyAlignment="1">
      <alignment horizontal="center" vertical="center" shrinkToFit="1"/>
    </xf>
    <xf numFmtId="0" fontId="1" fillId="0" borderId="20" xfId="0" applyNumberFormat="1" applyFont="1" applyFill="1" applyBorder="1" applyAlignment="1">
      <alignment horizontal="center" vertical="center" shrinkToFit="1"/>
    </xf>
    <xf numFmtId="0" fontId="1" fillId="0" borderId="4" xfId="0" applyNumberFormat="1" applyFont="1" applyFill="1" applyBorder="1" applyAlignment="1">
      <alignment horizontal="center" vertical="center" shrinkToFit="1"/>
    </xf>
    <xf numFmtId="0" fontId="21" fillId="8" borderId="11" xfId="0" applyFont="1" applyFill="1" applyBorder="1" applyAlignment="1">
      <alignment horizontal="center" vertical="center"/>
    </xf>
    <xf numFmtId="0" fontId="21" fillId="2" borderId="11" xfId="0" applyFont="1" applyFill="1" applyBorder="1" applyAlignment="1">
      <alignment horizontal="center" vertical="center"/>
    </xf>
    <xf numFmtId="0" fontId="1" fillId="0" borderId="20" xfId="0" applyNumberFormat="1" applyFont="1" applyFill="1" applyBorder="1" applyAlignment="1">
      <alignment horizontal="center" vertical="center" wrapText="1" shrinkToFit="1"/>
    </xf>
    <xf numFmtId="0" fontId="1" fillId="0" borderId="7" xfId="0" applyFont="1" applyFill="1" applyBorder="1" applyAlignment="1">
      <alignment horizontal="center" wrapText="1"/>
    </xf>
    <xf numFmtId="0" fontId="0" fillId="0" borderId="2" xfId="0" applyBorder="1"/>
    <xf numFmtId="0" fontId="1" fillId="0" borderId="2" xfId="0" applyNumberFormat="1" applyFont="1" applyFill="1" applyBorder="1" applyAlignment="1">
      <alignment horizontal="center" vertical="center" wrapText="1" shrinkToFit="1"/>
    </xf>
    <xf numFmtId="0" fontId="3" fillId="4" borderId="3" xfId="0" applyFont="1" applyFill="1" applyBorder="1" applyAlignment="1">
      <alignment horizontal="center" vertical="center"/>
    </xf>
    <xf numFmtId="0" fontId="3" fillId="4" borderId="3" xfId="0" applyNumberFormat="1" applyFont="1" applyFill="1" applyBorder="1" applyAlignment="1">
      <alignment horizontal="center" vertical="center" wrapText="1"/>
    </xf>
    <xf numFmtId="0" fontId="20" fillId="4"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2" fillId="0" borderId="3"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7" fillId="0" borderId="0" xfId="0" applyFont="1" applyFill="1" applyBorder="1" applyAlignment="1">
      <alignment horizontal="center" vertical="center"/>
    </xf>
    <xf numFmtId="0" fontId="13" fillId="0" borderId="3" xfId="0" applyFont="1" applyFill="1" applyBorder="1" applyAlignment="1">
      <alignment horizontal="left" vertical="center"/>
    </xf>
    <xf numFmtId="0" fontId="13" fillId="0" borderId="3" xfId="0" applyNumberFormat="1" applyFont="1" applyFill="1" applyBorder="1" applyAlignment="1">
      <alignment horizontal="left" vertical="center" shrinkToFit="1"/>
    </xf>
    <xf numFmtId="0" fontId="15" fillId="4" borderId="0" xfId="0" applyFont="1" applyFill="1" applyAlignment="1">
      <alignment wrapText="1"/>
    </xf>
    <xf numFmtId="0" fontId="7" fillId="4"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7" fillId="4" borderId="3" xfId="0" applyFont="1" applyFill="1" applyBorder="1" applyAlignment="1">
      <alignment horizontal="center" wrapText="1"/>
    </xf>
    <xf numFmtId="0" fontId="1" fillId="4" borderId="3" xfId="0" applyFont="1" applyFill="1" applyBorder="1" applyAlignment="1">
      <alignment horizontal="center" wrapText="1"/>
    </xf>
    <xf numFmtId="0" fontId="2" fillId="4"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7" borderId="3" xfId="0" applyFont="1" applyFill="1" applyBorder="1" applyAlignment="1">
      <alignment horizontal="center" vertical="center" textRotation="90" shrinkToFit="1"/>
    </xf>
    <xf numFmtId="0" fontId="1" fillId="0" borderId="3" xfId="1" applyFont="1" applyFill="1" applyBorder="1" applyAlignment="1">
      <alignment horizontal="left" vertical="center" wrapText="1"/>
    </xf>
    <xf numFmtId="0" fontId="1" fillId="0" borderId="3" xfId="1" applyNumberFormat="1" applyFont="1" applyFill="1" applyBorder="1" applyAlignment="1">
      <alignment horizontal="center" vertical="center" shrinkToFit="1"/>
    </xf>
    <xf numFmtId="0" fontId="2" fillId="0" borderId="3" xfId="0" applyFont="1" applyFill="1" applyBorder="1" applyAlignment="1">
      <alignment horizontal="center" vertical="center"/>
    </xf>
    <xf numFmtId="0" fontId="29" fillId="0" borderId="3" xfId="0" applyFont="1" applyBorder="1"/>
    <xf numFmtId="0" fontId="29" fillId="0" borderId="3" xfId="0" applyFont="1" applyBorder="1" applyAlignment="1">
      <alignment wrapText="1"/>
    </xf>
    <xf numFmtId="0" fontId="30" fillId="3" borderId="3" xfId="0" applyFont="1" applyFill="1" applyBorder="1"/>
    <xf numFmtId="0" fontId="29" fillId="3" borderId="8" xfId="0" applyFont="1" applyFill="1" applyBorder="1" applyAlignment="1"/>
    <xf numFmtId="0" fontId="29" fillId="3" borderId="20" xfId="0" applyFont="1" applyFill="1" applyBorder="1" applyAlignment="1"/>
    <xf numFmtId="0" fontId="2" fillId="0" borderId="3" xfId="0" applyFont="1" applyFill="1" applyBorder="1" applyAlignment="1">
      <alignment vertical="center"/>
    </xf>
    <xf numFmtId="0" fontId="1" fillId="0" borderId="3"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vertical="center"/>
    </xf>
    <xf numFmtId="0" fontId="1" fillId="0" borderId="3" xfId="0" applyFont="1" applyBorder="1" applyAlignment="1">
      <alignment horizontal="center" vertical="center"/>
    </xf>
    <xf numFmtId="0" fontId="2" fillId="0" borderId="3" xfId="0" applyFont="1" applyFill="1" applyBorder="1" applyAlignment="1">
      <alignment horizontal="left" vertical="center" wrapText="1"/>
    </xf>
    <xf numFmtId="0" fontId="2" fillId="0" borderId="3" xfId="0" applyNumberFormat="1" applyFont="1" applyFill="1" applyBorder="1" applyAlignment="1">
      <alignment horizontal="center" vertical="center" shrinkToFit="1"/>
    </xf>
    <xf numFmtId="0" fontId="2" fillId="0" borderId="3" xfId="0" applyFont="1" applyFill="1" applyBorder="1" applyAlignment="1">
      <alignment horizontal="right" vertical="center" wrapText="1"/>
    </xf>
    <xf numFmtId="0" fontId="1" fillId="0" borderId="3" xfId="0" applyNumberFormat="1" applyFont="1" applyFill="1" applyBorder="1" applyAlignment="1">
      <alignment horizontal="center" vertical="center" wrapText="1"/>
    </xf>
    <xf numFmtId="0" fontId="2" fillId="0" borderId="3" xfId="1" applyNumberFormat="1" applyFont="1" applyFill="1" applyBorder="1" applyAlignment="1">
      <alignment horizontal="center" vertical="center" shrinkToFit="1"/>
    </xf>
    <xf numFmtId="0" fontId="1" fillId="0" borderId="3" xfId="0" applyFont="1" applyFill="1" applyBorder="1"/>
    <xf numFmtId="0" fontId="0" fillId="0" borderId="0" xfId="0" applyAlignment="1">
      <alignment wrapText="1"/>
    </xf>
    <xf numFmtId="0" fontId="4" fillId="0" borderId="3" xfId="0" applyFont="1" applyBorder="1" applyAlignment="1">
      <alignment horizontal="center" wrapText="1"/>
    </xf>
    <xf numFmtId="0" fontId="2" fillId="7" borderId="3" xfId="0" applyFont="1" applyFill="1" applyBorder="1" applyAlignment="1">
      <alignment horizontal="center" textRotation="90" wrapText="1" shrinkToFit="1"/>
    </xf>
    <xf numFmtId="0" fontId="2" fillId="3" borderId="8" xfId="0" applyFont="1" applyFill="1" applyBorder="1" applyAlignment="1">
      <alignment horizontal="center" wrapText="1"/>
    </xf>
    <xf numFmtId="0" fontId="0" fillId="3" borderId="3" xfId="0" applyFill="1" applyBorder="1"/>
    <xf numFmtId="0" fontId="1" fillId="0" borderId="3" xfId="1" applyFont="1" applyFill="1" applyBorder="1" applyAlignment="1">
      <alignment horizontal="center" vertical="center" wrapText="1"/>
    </xf>
    <xf numFmtId="0" fontId="1" fillId="0" borderId="3" xfId="0" applyNumberFormat="1" applyFont="1" applyFill="1" applyBorder="1" applyAlignment="1">
      <alignment horizontal="center" wrapText="1" shrinkToFit="1"/>
    </xf>
    <xf numFmtId="0" fontId="29" fillId="0" borderId="3" xfId="0" applyFont="1" applyFill="1" applyBorder="1"/>
    <xf numFmtId="0" fontId="1" fillId="0" borderId="8"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29" fillId="0" borderId="3" xfId="0" applyFont="1" applyFill="1" applyBorder="1" applyAlignment="1">
      <alignment vertical="center" wrapText="1"/>
    </xf>
    <xf numFmtId="0" fontId="29" fillId="0" borderId="3" xfId="0" applyFont="1" applyFill="1" applyBorder="1" applyAlignment="1">
      <alignment wrapText="1"/>
    </xf>
    <xf numFmtId="0" fontId="2" fillId="0" borderId="3" xfId="1" applyFont="1" applyFill="1" applyBorder="1" applyAlignment="1">
      <alignment horizontal="left" vertical="center" wrapText="1"/>
    </xf>
    <xf numFmtId="0" fontId="2" fillId="0" borderId="3" xfId="1" applyFont="1" applyFill="1" applyBorder="1" applyAlignment="1">
      <alignment horizontal="center" vertical="center" wrapText="1"/>
    </xf>
    <xf numFmtId="0" fontId="2" fillId="0" borderId="3" xfId="1" applyFont="1" applyFill="1" applyBorder="1" applyAlignment="1">
      <alignment horizontal="center" vertical="center"/>
    </xf>
    <xf numFmtId="0" fontId="29" fillId="0" borderId="3" xfId="0" applyFont="1" applyFill="1" applyBorder="1" applyAlignment="1">
      <alignment horizontal="center" vertical="center"/>
    </xf>
    <xf numFmtId="0" fontId="2" fillId="0" borderId="3" xfId="0" applyFont="1" applyFill="1" applyBorder="1" applyAlignment="1">
      <alignment horizontal="center" wrapText="1"/>
    </xf>
    <xf numFmtId="0" fontId="28" fillId="3" borderId="3" xfId="0" applyFont="1" applyFill="1" applyBorder="1" applyAlignment="1">
      <alignment horizontal="center" wrapText="1"/>
    </xf>
    <xf numFmtId="0" fontId="15" fillId="0" borderId="3" xfId="0" applyFont="1" applyFill="1" applyBorder="1" applyAlignment="1">
      <alignment wrapText="1"/>
    </xf>
    <xf numFmtId="0" fontId="1" fillId="0" borderId="3" xfId="0" applyFont="1" applyBorder="1"/>
    <xf numFmtId="0" fontId="29" fillId="0" borderId="3" xfId="0" applyFont="1" applyFill="1" applyBorder="1" applyAlignment="1">
      <alignment horizontal="center"/>
    </xf>
    <xf numFmtId="0" fontId="34" fillId="3" borderId="3" xfId="0" applyFont="1" applyFill="1" applyBorder="1" applyAlignment="1">
      <alignment horizontal="center" vertical="center"/>
    </xf>
    <xf numFmtId="0" fontId="1" fillId="0" borderId="3" xfId="0" applyFont="1" applyFill="1" applyBorder="1" applyAlignment="1">
      <alignment wrapText="1"/>
    </xf>
    <xf numFmtId="0" fontId="2" fillId="0" borderId="3" xfId="0" applyFont="1" applyFill="1" applyBorder="1"/>
    <xf numFmtId="0" fontId="2" fillId="0" borderId="3" xfId="0" applyFont="1" applyFill="1" applyBorder="1" applyAlignment="1">
      <alignment horizontal="center"/>
    </xf>
    <xf numFmtId="0" fontId="37" fillId="0" borderId="3" xfId="0" applyFont="1" applyFill="1" applyBorder="1" applyAlignment="1">
      <alignment horizontal="center" vertical="center"/>
    </xf>
    <xf numFmtId="0" fontId="37" fillId="0" borderId="3" xfId="0" applyFont="1" applyFill="1" applyBorder="1" applyAlignment="1">
      <alignment horizontal="center"/>
    </xf>
    <xf numFmtId="0" fontId="37" fillId="0" borderId="3" xfId="0" applyFont="1" applyFill="1" applyBorder="1" applyAlignment="1">
      <alignment horizontal="left" vertical="center"/>
    </xf>
    <xf numFmtId="0" fontId="37" fillId="0" borderId="3" xfId="0" applyFont="1" applyFill="1" applyBorder="1" applyAlignment="1">
      <alignment horizontal="left" wrapText="1"/>
    </xf>
    <xf numFmtId="0" fontId="37" fillId="0" borderId="3" xfId="0" applyFont="1" applyFill="1" applyBorder="1" applyAlignment="1">
      <alignment vertical="center"/>
    </xf>
    <xf numFmtId="0" fontId="37" fillId="0" borderId="3" xfId="0" applyFont="1" applyFill="1" applyBorder="1" applyAlignment="1">
      <alignment horizontal="center" vertical="center" wrapText="1"/>
    </xf>
    <xf numFmtId="0" fontId="37" fillId="0" borderId="3" xfId="0" applyFont="1" applyFill="1" applyBorder="1" applyAlignment="1">
      <alignment horizontal="center" wrapText="1"/>
    </xf>
    <xf numFmtId="0" fontId="38" fillId="0" borderId="3" xfId="0" applyFont="1" applyFill="1" applyBorder="1" applyAlignment="1">
      <alignment horizontal="left" vertical="center"/>
    </xf>
    <xf numFmtId="0" fontId="2" fillId="0" borderId="3" xfId="0" applyFont="1" applyFill="1" applyBorder="1" applyAlignment="1">
      <alignment horizontal="left" vertical="center"/>
    </xf>
    <xf numFmtId="0" fontId="13" fillId="0" borderId="3" xfId="0" applyFont="1" applyFill="1" applyBorder="1" applyAlignment="1">
      <alignment horizontal="left"/>
    </xf>
    <xf numFmtId="0" fontId="13" fillId="0" borderId="3" xfId="0" applyNumberFormat="1" applyFont="1" applyFill="1" applyBorder="1" applyAlignment="1">
      <alignment horizontal="center" shrinkToFit="1"/>
    </xf>
    <xf numFmtId="0" fontId="37" fillId="0" borderId="8"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3" xfId="0" applyFont="1" applyFill="1" applyBorder="1" applyAlignment="1">
      <alignment horizontal="left" vertical="center" wrapText="1"/>
    </xf>
    <xf numFmtId="0" fontId="38" fillId="0" borderId="7" xfId="0" applyFont="1" applyFill="1" applyBorder="1" applyAlignment="1">
      <alignment horizontal="left" vertical="center"/>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17" xfId="0" applyFont="1" applyBorder="1" applyAlignment="1">
      <alignment vertical="top" wrapText="1"/>
    </xf>
    <xf numFmtId="0" fontId="1" fillId="0" borderId="20" xfId="0" applyFont="1" applyBorder="1" applyAlignment="1">
      <alignment horizontal="center" vertical="center"/>
    </xf>
    <xf numFmtId="0" fontId="1" fillId="0" borderId="0" xfId="0" applyFont="1" applyAlignment="1">
      <alignment vertical="center" wrapText="1"/>
    </xf>
    <xf numFmtId="0" fontId="1" fillId="0" borderId="17" xfId="0" applyFont="1" applyBorder="1" applyAlignment="1">
      <alignment wrapText="1"/>
    </xf>
    <xf numFmtId="0" fontId="7" fillId="4"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7" fillId="4" borderId="3" xfId="0" applyFont="1" applyFill="1" applyBorder="1" applyAlignment="1">
      <alignment horizontal="center" wrapText="1"/>
    </xf>
    <xf numFmtId="0" fontId="2" fillId="4" borderId="3" xfId="0" applyFont="1" applyFill="1" applyBorder="1" applyAlignment="1">
      <alignment horizontal="center" vertical="top" wrapText="1"/>
    </xf>
    <xf numFmtId="0" fontId="2" fillId="4" borderId="3" xfId="0" applyFont="1" applyFill="1" applyBorder="1" applyAlignment="1">
      <alignment horizontal="center" wrapText="1"/>
    </xf>
    <xf numFmtId="0" fontId="4" fillId="0" borderId="3" xfId="0" applyFont="1" applyBorder="1" applyAlignment="1">
      <alignment horizontal="center" vertical="center" wrapText="1"/>
    </xf>
    <xf numFmtId="0" fontId="1" fillId="4" borderId="3" xfId="0" applyFont="1" applyFill="1" applyBorder="1" applyAlignment="1">
      <alignment horizontal="center"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left" vertical="top" wrapText="1"/>
    </xf>
    <xf numFmtId="0" fontId="4" fillId="0" borderId="1" xfId="0" applyFont="1" applyBorder="1" applyAlignment="1">
      <alignment horizontal="center" wrapText="1"/>
    </xf>
    <xf numFmtId="0" fontId="7" fillId="4" borderId="3" xfId="0" applyFont="1" applyFill="1" applyBorder="1" applyAlignment="1">
      <alignment vertical="center" wrapText="1"/>
    </xf>
    <xf numFmtId="0" fontId="1" fillId="4" borderId="3" xfId="0" applyFont="1" applyFill="1" applyBorder="1" applyAlignment="1">
      <alignment wrapText="1"/>
    </xf>
    <xf numFmtId="0" fontId="1" fillId="0" borderId="3" xfId="0" applyFont="1" applyFill="1" applyBorder="1" applyAlignment="1">
      <alignment horizontal="center" vertical="center" wrapText="1"/>
    </xf>
    <xf numFmtId="0" fontId="37" fillId="0" borderId="3" xfId="0" applyFont="1" applyFill="1" applyBorder="1" applyAlignment="1">
      <alignment horizontal="center" wrapText="1"/>
    </xf>
    <xf numFmtId="0" fontId="37" fillId="0" borderId="3" xfId="0" applyFont="1" applyFill="1" applyBorder="1" applyAlignment="1">
      <alignment horizontal="center"/>
    </xf>
    <xf numFmtId="0" fontId="37" fillId="0" borderId="17" xfId="0" applyFont="1" applyFill="1" applyBorder="1" applyAlignment="1">
      <alignment horizontal="center" wrapText="1"/>
    </xf>
    <xf numFmtId="0" fontId="37" fillId="0" borderId="3" xfId="0" applyFont="1" applyFill="1" applyBorder="1" applyAlignment="1">
      <alignment horizontal="center" vertical="center" wrapText="1"/>
    </xf>
    <xf numFmtId="0" fontId="37" fillId="0" borderId="3"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6" xfId="0" applyFont="1" applyFill="1" applyBorder="1" applyAlignment="1">
      <alignment horizontal="center" vertical="center"/>
    </xf>
    <xf numFmtId="0" fontId="18" fillId="5" borderId="9"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1" xfId="0" applyFont="1" applyFill="1" applyBorder="1" applyAlignment="1">
      <alignment horizontal="center"/>
    </xf>
    <xf numFmtId="0" fontId="22" fillId="5" borderId="14" xfId="0" applyFont="1" applyFill="1" applyBorder="1" applyAlignment="1">
      <alignment horizontal="center"/>
    </xf>
    <xf numFmtId="0" fontId="22" fillId="5" borderId="12" xfId="0" applyFont="1" applyFill="1" applyBorder="1" applyAlignment="1">
      <alignment horizontal="center"/>
    </xf>
    <xf numFmtId="0" fontId="22" fillId="5" borderId="13" xfId="0" applyFont="1" applyFill="1" applyBorder="1" applyAlignment="1">
      <alignment horizontal="center"/>
    </xf>
    <xf numFmtId="0" fontId="16" fillId="6" borderId="14" xfId="0" applyFont="1" applyFill="1" applyBorder="1" applyAlignment="1">
      <alignment horizontal="center"/>
    </xf>
    <xf numFmtId="0" fontId="16" fillId="6" borderId="12" xfId="0" applyFont="1" applyFill="1" applyBorder="1" applyAlignment="1">
      <alignment horizontal="center"/>
    </xf>
    <xf numFmtId="0" fontId="16" fillId="6" borderId="13" xfId="0" applyFont="1" applyFill="1" applyBorder="1" applyAlignment="1">
      <alignment horizontal="center"/>
    </xf>
    <xf numFmtId="0" fontId="23" fillId="8" borderId="18" xfId="0" applyFont="1" applyFill="1" applyBorder="1" applyAlignment="1">
      <alignment horizontal="center" vertical="center"/>
    </xf>
    <xf numFmtId="0" fontId="23" fillId="8" borderId="12" xfId="0" applyFont="1" applyFill="1" applyBorder="1" applyAlignment="1">
      <alignment horizontal="center" vertical="center"/>
    </xf>
    <xf numFmtId="0" fontId="23" fillId="8" borderId="19"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7" xfId="0" applyFont="1" applyFill="1" applyBorder="1" applyAlignment="1">
      <alignment horizontal="center" vertical="center"/>
    </xf>
    <xf numFmtId="0" fontId="28" fillId="3" borderId="3"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5"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2" fillId="3" borderId="8" xfId="0" applyFont="1" applyFill="1" applyBorder="1" applyAlignment="1">
      <alignment horizontal="center" vertical="center"/>
    </xf>
    <xf numFmtId="0" fontId="29" fillId="3" borderId="20"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2" fillId="0" borderId="3" xfId="0" applyFont="1" applyFill="1" applyBorder="1" applyAlignment="1">
      <alignment horizontal="center" vertical="center"/>
    </xf>
    <xf numFmtId="0" fontId="1" fillId="0" borderId="3" xfId="0" applyFont="1" applyFill="1" applyBorder="1" applyAlignment="1">
      <alignment horizontal="center"/>
    </xf>
    <xf numFmtId="0" fontId="1" fillId="0" borderId="3" xfId="0" applyNumberFormat="1" applyFont="1" applyFill="1" applyBorder="1" applyAlignment="1">
      <alignment horizontal="center" vertical="center" shrinkToFit="1"/>
    </xf>
    <xf numFmtId="0" fontId="1" fillId="3" borderId="8" xfId="0" applyNumberFormat="1" applyFont="1" applyFill="1" applyBorder="1" applyAlignment="1">
      <alignment horizontal="center" vertical="center" shrinkToFit="1"/>
    </xf>
    <xf numFmtId="0" fontId="1" fillId="3" borderId="20" xfId="0" applyNumberFormat="1" applyFont="1" applyFill="1" applyBorder="1" applyAlignment="1">
      <alignment horizontal="center" vertical="center" shrinkToFit="1"/>
    </xf>
    <xf numFmtId="0" fontId="1" fillId="3" borderId="7" xfId="0" applyNumberFormat="1" applyFont="1" applyFill="1" applyBorder="1" applyAlignment="1">
      <alignment horizontal="center" vertical="center" shrinkToFit="1"/>
    </xf>
    <xf numFmtId="0" fontId="26" fillId="3" borderId="3" xfId="0" applyFont="1" applyFill="1" applyBorder="1" applyAlignment="1">
      <alignment horizontal="center" vertical="center" wrapText="1"/>
    </xf>
    <xf numFmtId="0" fontId="27" fillId="3" borderId="8" xfId="0" applyFont="1" applyFill="1" applyBorder="1" applyAlignment="1">
      <alignment horizontal="center"/>
    </xf>
    <xf numFmtId="0" fontId="27" fillId="3" borderId="20" xfId="0" applyFont="1" applyFill="1" applyBorder="1" applyAlignment="1">
      <alignment horizontal="center"/>
    </xf>
    <xf numFmtId="0" fontId="27" fillId="3" borderId="7" xfId="0" applyFont="1" applyFill="1" applyBorder="1" applyAlignment="1">
      <alignment horizontal="center"/>
    </xf>
    <xf numFmtId="0" fontId="26" fillId="3" borderId="3" xfId="0" applyFont="1" applyFill="1" applyBorder="1" applyAlignment="1">
      <alignment horizontal="center" vertical="center"/>
    </xf>
    <xf numFmtId="0" fontId="28" fillId="3" borderId="3" xfId="0" applyFont="1" applyFill="1" applyBorder="1" applyAlignment="1">
      <alignment horizontal="center" vertical="center" wrapText="1"/>
    </xf>
  </cellXfs>
  <cellStyles count="2">
    <cellStyle name="Normál" xfId="0" builtinId="0"/>
    <cellStyle name="Normál 2" xfId="1"/>
  </cellStyles>
  <dxfs count="0"/>
  <tableStyles count="0" defaultTableStyle="TableStyleMedium2" defaultPivotStyle="PivotStyleLight16"/>
  <colors>
    <mruColors>
      <color rgb="FF00FFFF"/>
      <color rgb="FF66FFFF"/>
      <color rgb="FFA7D6E3"/>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0</xdr:colOff>
      <xdr:row>3</xdr:row>
      <xdr:rowOff>0</xdr:rowOff>
    </xdr:from>
    <xdr:to>
      <xdr:col>39</xdr:col>
      <xdr:colOff>0</xdr:colOff>
      <xdr:row>3</xdr:row>
      <xdr:rowOff>0</xdr:rowOff>
    </xdr:to>
    <xdr:sp macro="" textlink="">
      <xdr:nvSpPr>
        <xdr:cNvPr id="2592" name="Line 74"/>
        <xdr:cNvSpPr>
          <a:spLocks noChangeShapeType="1"/>
        </xdr:cNvSpPr>
      </xdr:nvSpPr>
      <xdr:spPr bwMode="auto">
        <a:xfrm>
          <a:off x="12534900" y="211455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0</xdr:colOff>
      <xdr:row>3</xdr:row>
      <xdr:rowOff>0</xdr:rowOff>
    </xdr:from>
    <xdr:to>
      <xdr:col>39</xdr:col>
      <xdr:colOff>0</xdr:colOff>
      <xdr:row>3</xdr:row>
      <xdr:rowOff>0</xdr:rowOff>
    </xdr:to>
    <xdr:sp macro="" textlink="">
      <xdr:nvSpPr>
        <xdr:cNvPr id="2" name="Line 74"/>
        <xdr:cNvSpPr>
          <a:spLocks noChangeShapeType="1"/>
        </xdr:cNvSpPr>
      </xdr:nvSpPr>
      <xdr:spPr bwMode="auto">
        <a:xfrm>
          <a:off x="14097000" y="2314575"/>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3</xdr:row>
      <xdr:rowOff>0</xdr:rowOff>
    </xdr:from>
    <xdr:to>
      <xdr:col>39</xdr:col>
      <xdr:colOff>0</xdr:colOff>
      <xdr:row>3</xdr:row>
      <xdr:rowOff>0</xdr:rowOff>
    </xdr:to>
    <xdr:sp macro="" textlink="">
      <xdr:nvSpPr>
        <xdr:cNvPr id="2" name="Line 74"/>
        <xdr:cNvSpPr>
          <a:spLocks noChangeShapeType="1"/>
        </xdr:cNvSpPr>
      </xdr:nvSpPr>
      <xdr:spPr bwMode="auto">
        <a:xfrm>
          <a:off x="13363575" y="2314575"/>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BU114"/>
  <sheetViews>
    <sheetView tabSelected="1" topLeftCell="A2" zoomScale="85" zoomScaleNormal="85" workbookViewId="0">
      <pane ySplit="2" topLeftCell="A4" activePane="bottomLeft" state="frozen"/>
      <selection activeCell="A2" sqref="A2"/>
      <selection pane="bottomLeft" activeCell="A2" sqref="A2:AO2"/>
    </sheetView>
  </sheetViews>
  <sheetFormatPr defaultColWidth="9.140625" defaultRowHeight="12.75" outlineLevelCol="1" x14ac:dyDescent="0.2"/>
  <cols>
    <col min="1" max="1" width="6.5703125" style="32" customWidth="1"/>
    <col min="2" max="2" width="5.28515625" style="32" customWidth="1"/>
    <col min="3" max="3" width="14.5703125" style="54" bestFit="1" customWidth="1"/>
    <col min="4" max="4" width="10.42578125" style="32" customWidth="1"/>
    <col min="5" max="5" width="10.42578125" style="32" hidden="1" customWidth="1"/>
    <col min="6" max="6" width="38.140625" style="102" bestFit="1" customWidth="1"/>
    <col min="7" max="7" width="20.5703125" style="137" hidden="1" customWidth="1"/>
    <col min="8" max="8" width="3.7109375" style="33" hidden="1" customWidth="1" outlineLevel="1"/>
    <col min="9" max="29" width="3.28515625" style="34" hidden="1" customWidth="1" outlineLevel="1"/>
    <col min="30" max="30" width="4.140625" style="34" hidden="1" customWidth="1" outlineLevel="1"/>
    <col min="31" max="31" width="3.28515625" style="34" hidden="1" customWidth="1" outlineLevel="1"/>
    <col min="32" max="32" width="3.28515625" style="34" customWidth="1" outlineLevel="1"/>
    <col min="33" max="37" width="6" style="34" customWidth="1" outlineLevel="1"/>
    <col min="38" max="39" width="6" style="34" customWidth="1"/>
    <col min="40" max="40" width="15" style="133" customWidth="1"/>
    <col min="41" max="41" width="14.28515625" style="35" customWidth="1"/>
    <col min="42" max="72" width="9.140625" style="31"/>
    <col min="73" max="73" width="9.140625" style="31" customWidth="1"/>
    <col min="74" max="16384" width="9.140625" style="31"/>
  </cols>
  <sheetData>
    <row r="1" spans="1:41" ht="45" x14ac:dyDescent="0.6">
      <c r="A1" s="225"/>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row>
    <row r="2" spans="1:41" ht="79.5" customHeight="1" x14ac:dyDescent="0.2">
      <c r="A2" s="221" t="s">
        <v>391</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row>
    <row r="3" spans="1:41" s="30" customFormat="1" ht="57.75" x14ac:dyDescent="0.2">
      <c r="A3" s="101" t="s">
        <v>35</v>
      </c>
      <c r="B3" s="101" t="s">
        <v>42</v>
      </c>
      <c r="C3" s="1" t="s">
        <v>67</v>
      </c>
      <c r="D3" s="51" t="s">
        <v>202</v>
      </c>
      <c r="E3" s="107" t="s">
        <v>223</v>
      </c>
      <c r="F3" s="1" t="s">
        <v>165</v>
      </c>
      <c r="G3" s="51" t="s">
        <v>225</v>
      </c>
      <c r="H3" s="49" t="s">
        <v>11</v>
      </c>
      <c r="I3" s="49" t="s">
        <v>12</v>
      </c>
      <c r="J3" s="49" t="s">
        <v>13</v>
      </c>
      <c r="K3" s="49" t="s">
        <v>14</v>
      </c>
      <c r="L3" s="49" t="s">
        <v>15</v>
      </c>
      <c r="M3" s="49" t="s">
        <v>16</v>
      </c>
      <c r="N3" s="49" t="s">
        <v>17</v>
      </c>
      <c r="O3" s="49" t="s">
        <v>18</v>
      </c>
      <c r="P3" s="49" t="s">
        <v>19</v>
      </c>
      <c r="Q3" s="49" t="s">
        <v>20</v>
      </c>
      <c r="R3" s="49" t="s">
        <v>21</v>
      </c>
      <c r="S3" s="49" t="s">
        <v>22</v>
      </c>
      <c r="T3" s="49" t="s">
        <v>23</v>
      </c>
      <c r="U3" s="49" t="s">
        <v>24</v>
      </c>
      <c r="V3" s="49" t="s">
        <v>25</v>
      </c>
      <c r="W3" s="49" t="s">
        <v>26</v>
      </c>
      <c r="X3" s="49" t="s">
        <v>27</v>
      </c>
      <c r="Y3" s="49" t="s">
        <v>28</v>
      </c>
      <c r="Z3" s="49" t="s">
        <v>29</v>
      </c>
      <c r="AA3" s="49" t="s">
        <v>30</v>
      </c>
      <c r="AB3" s="49" t="s">
        <v>31</v>
      </c>
      <c r="AC3" s="49" t="s">
        <v>32</v>
      </c>
      <c r="AD3" s="49" t="s">
        <v>33</v>
      </c>
      <c r="AE3" s="49" t="s">
        <v>34</v>
      </c>
      <c r="AF3" s="49" t="s">
        <v>49</v>
      </c>
      <c r="AG3" s="49" t="s">
        <v>50</v>
      </c>
      <c r="AH3" s="49" t="s">
        <v>56</v>
      </c>
      <c r="AI3" s="49" t="s">
        <v>51</v>
      </c>
      <c r="AJ3" s="49" t="s">
        <v>52</v>
      </c>
      <c r="AK3" s="49" t="s">
        <v>48</v>
      </c>
      <c r="AL3" s="49" t="s">
        <v>36</v>
      </c>
      <c r="AM3" s="50" t="s">
        <v>37</v>
      </c>
      <c r="AN3" s="2" t="s">
        <v>79</v>
      </c>
      <c r="AO3" s="3" t="s">
        <v>157</v>
      </c>
    </row>
    <row r="4" spans="1:41" s="8" customFormat="1" ht="16.5" customHeight="1" x14ac:dyDescent="0.2">
      <c r="A4" s="55" t="s">
        <v>60</v>
      </c>
      <c r="B4" s="55">
        <v>1</v>
      </c>
      <c r="C4" s="55" t="s">
        <v>68</v>
      </c>
      <c r="D4" s="216" t="s">
        <v>252</v>
      </c>
      <c r="E4" s="216" t="s">
        <v>253</v>
      </c>
      <c r="F4" s="57" t="s">
        <v>102</v>
      </c>
      <c r="G4" s="138" t="s">
        <v>253</v>
      </c>
      <c r="H4" s="67">
        <v>2</v>
      </c>
      <c r="I4" s="67">
        <v>0</v>
      </c>
      <c r="J4" s="67">
        <v>2</v>
      </c>
      <c r="K4" s="67"/>
      <c r="L4" s="67"/>
      <c r="M4" s="67"/>
      <c r="N4" s="111"/>
      <c r="O4" s="109"/>
      <c r="P4" s="67"/>
      <c r="Q4" s="67"/>
      <c r="R4" s="67"/>
      <c r="S4" s="67"/>
      <c r="T4" s="67"/>
      <c r="U4" s="67"/>
      <c r="V4" s="67"/>
      <c r="W4" s="67"/>
      <c r="X4" s="67"/>
      <c r="Y4" s="67"/>
      <c r="Z4" s="67"/>
      <c r="AA4" s="67"/>
      <c r="AB4" s="67"/>
      <c r="AC4" s="67"/>
      <c r="AD4" s="67"/>
      <c r="AE4" s="67"/>
      <c r="AF4" s="67">
        <f t="shared" ref="AF4:AG12" si="0">H4+K4+N4+Q4+T4+W4+Z4+AC4</f>
        <v>2</v>
      </c>
      <c r="AG4" s="67">
        <f t="shared" si="0"/>
        <v>0</v>
      </c>
      <c r="AH4" s="67">
        <v>15</v>
      </c>
      <c r="AI4" s="67">
        <f t="shared" ref="AI4:AI12" si="1">AF4*AH4</f>
        <v>30</v>
      </c>
      <c r="AJ4" s="67">
        <f t="shared" ref="AJ4:AJ12" si="2">AG4*AH4</f>
        <v>0</v>
      </c>
      <c r="AK4" s="67">
        <f t="shared" ref="AK4:AK12" si="3">SUM(AI4:AJ4)</f>
        <v>30</v>
      </c>
      <c r="AL4" s="67">
        <f t="shared" ref="AL4:AL12" si="4">AE4+AB4+Y4+V4+S4+P4+M4+J4</f>
        <v>2</v>
      </c>
      <c r="AM4" s="67" t="s">
        <v>61</v>
      </c>
      <c r="AN4" s="55"/>
      <c r="AO4" s="68"/>
    </row>
    <row r="5" spans="1:41" s="8" customFormat="1" ht="15.75" customHeight="1" x14ac:dyDescent="0.2">
      <c r="A5" s="55" t="s">
        <v>64</v>
      </c>
      <c r="B5" s="55">
        <v>7</v>
      </c>
      <c r="C5" s="55" t="s">
        <v>350</v>
      </c>
      <c r="D5" s="216"/>
      <c r="E5" s="216"/>
      <c r="F5" s="57" t="s">
        <v>232</v>
      </c>
      <c r="G5" s="139" t="s">
        <v>248</v>
      </c>
      <c r="H5" s="69"/>
      <c r="I5" s="69"/>
      <c r="J5" s="69"/>
      <c r="K5" s="69"/>
      <c r="L5" s="69"/>
      <c r="M5" s="69"/>
      <c r="N5" s="112"/>
      <c r="O5" s="110"/>
      <c r="P5" s="69"/>
      <c r="Q5" s="69"/>
      <c r="R5" s="69"/>
      <c r="S5" s="69"/>
      <c r="T5" s="69"/>
      <c r="U5" s="69"/>
      <c r="V5" s="69"/>
      <c r="W5" s="69"/>
      <c r="X5" s="69"/>
      <c r="Y5" s="69"/>
      <c r="Z5" s="69">
        <v>2</v>
      </c>
      <c r="AA5" s="69">
        <v>1</v>
      </c>
      <c r="AB5" s="69">
        <v>3</v>
      </c>
      <c r="AC5" s="69"/>
      <c r="AD5" s="69"/>
      <c r="AE5" s="69"/>
      <c r="AF5" s="67">
        <f t="shared" si="0"/>
        <v>2</v>
      </c>
      <c r="AG5" s="67">
        <f t="shared" si="0"/>
        <v>1</v>
      </c>
      <c r="AH5" s="67">
        <v>15</v>
      </c>
      <c r="AI5" s="67">
        <f>AF5*AH5</f>
        <v>30</v>
      </c>
      <c r="AJ5" s="67">
        <f>AG5*AH5</f>
        <v>15</v>
      </c>
      <c r="AK5" s="67">
        <f>SUM(AI5:AJ5)</f>
        <v>45</v>
      </c>
      <c r="AL5" s="67">
        <f>AE5+AB5+Y5+V5+S5+P5+M5+J5</f>
        <v>3</v>
      </c>
      <c r="AM5" s="67" t="s">
        <v>10</v>
      </c>
      <c r="AN5" s="55"/>
      <c r="AO5" s="70"/>
    </row>
    <row r="6" spans="1:41" s="8" customFormat="1" ht="16.5" customHeight="1" x14ac:dyDescent="0.2">
      <c r="A6" s="55" t="s">
        <v>60</v>
      </c>
      <c r="B6" s="55">
        <v>1</v>
      </c>
      <c r="C6" s="55" t="s">
        <v>392</v>
      </c>
      <c r="D6" s="216"/>
      <c r="E6" s="216"/>
      <c r="F6" s="57" t="s">
        <v>70</v>
      </c>
      <c r="G6" s="138" t="s">
        <v>253</v>
      </c>
      <c r="H6" s="67">
        <v>0</v>
      </c>
      <c r="I6" s="67">
        <v>2</v>
      </c>
      <c r="J6" s="67">
        <v>2</v>
      </c>
      <c r="K6" s="67"/>
      <c r="L6" s="67"/>
      <c r="M6" s="67"/>
      <c r="N6" s="111"/>
      <c r="O6" s="109"/>
      <c r="P6" s="67"/>
      <c r="Q6" s="67"/>
      <c r="R6" s="67"/>
      <c r="S6" s="67"/>
      <c r="T6" s="67"/>
      <c r="U6" s="67"/>
      <c r="V6" s="67"/>
      <c r="W6" s="67"/>
      <c r="X6" s="67"/>
      <c r="Y6" s="67"/>
      <c r="Z6" s="67"/>
      <c r="AA6" s="67"/>
      <c r="AB6" s="67"/>
      <c r="AC6" s="67"/>
      <c r="AD6" s="67"/>
      <c r="AE6" s="67"/>
      <c r="AF6" s="67">
        <v>2</v>
      </c>
      <c r="AG6" s="67">
        <v>0</v>
      </c>
      <c r="AH6" s="67">
        <v>15</v>
      </c>
      <c r="AI6" s="67">
        <f>AF6*AH6</f>
        <v>30</v>
      </c>
      <c r="AJ6" s="67">
        <f>AG6*AH6</f>
        <v>0</v>
      </c>
      <c r="AK6" s="67">
        <f>SUM(AI6:AJ6)</f>
        <v>30</v>
      </c>
      <c r="AL6" s="67">
        <f>AE6+AB6+Y6+V6+S6+P6+M6+J6</f>
        <v>2</v>
      </c>
      <c r="AM6" s="67" t="s">
        <v>61</v>
      </c>
      <c r="AN6" s="103"/>
      <c r="AO6" s="70"/>
    </row>
    <row r="7" spans="1:41" s="8" customFormat="1" ht="21.75" customHeight="1" x14ac:dyDescent="0.2">
      <c r="A7" s="55" t="s">
        <v>64</v>
      </c>
      <c r="B7" s="55">
        <v>7</v>
      </c>
      <c r="C7" s="55" t="s">
        <v>81</v>
      </c>
      <c r="D7" s="216"/>
      <c r="E7" s="216"/>
      <c r="F7" s="57" t="s">
        <v>80</v>
      </c>
      <c r="G7" s="138" t="s">
        <v>253</v>
      </c>
      <c r="H7" s="67"/>
      <c r="I7" s="67"/>
      <c r="J7" s="67"/>
      <c r="K7" s="67"/>
      <c r="L7" s="67"/>
      <c r="M7" s="67"/>
      <c r="N7" s="111"/>
      <c r="O7" s="109"/>
      <c r="P7" s="67"/>
      <c r="Q7" s="67"/>
      <c r="R7" s="67"/>
      <c r="S7" s="67"/>
      <c r="T7" s="67"/>
      <c r="U7" s="67"/>
      <c r="V7" s="67"/>
      <c r="W7" s="67"/>
      <c r="X7" s="67"/>
      <c r="Y7" s="67"/>
      <c r="Z7" s="67">
        <v>2</v>
      </c>
      <c r="AA7" s="67">
        <v>0</v>
      </c>
      <c r="AB7" s="67">
        <v>2</v>
      </c>
      <c r="AC7" s="67"/>
      <c r="AD7" s="67"/>
      <c r="AE7" s="67"/>
      <c r="AF7" s="67">
        <f t="shared" si="0"/>
        <v>2</v>
      </c>
      <c r="AG7" s="67">
        <f t="shared" si="0"/>
        <v>0</v>
      </c>
      <c r="AH7" s="67">
        <v>15</v>
      </c>
      <c r="AI7" s="67">
        <f>AF7*AH7</f>
        <v>30</v>
      </c>
      <c r="AJ7" s="67">
        <f>AG7*AH7</f>
        <v>0</v>
      </c>
      <c r="AK7" s="67">
        <f>SUM(AI7:AJ7)</f>
        <v>30</v>
      </c>
      <c r="AL7" s="67">
        <f>AE7+AB7+Y7+V7+S7+P7+M7+J7</f>
        <v>2</v>
      </c>
      <c r="AM7" s="67" t="s">
        <v>61</v>
      </c>
      <c r="AN7" s="103"/>
      <c r="AO7" s="70"/>
    </row>
    <row r="8" spans="1:41" s="8" customFormat="1" ht="17.25" customHeight="1" x14ac:dyDescent="0.2">
      <c r="A8" s="55" t="s">
        <v>60</v>
      </c>
      <c r="B8" s="55">
        <v>1</v>
      </c>
      <c r="C8" s="55" t="s">
        <v>115</v>
      </c>
      <c r="D8" s="218" t="s">
        <v>254</v>
      </c>
      <c r="E8" s="226" t="s">
        <v>248</v>
      </c>
      <c r="F8" s="57" t="s">
        <v>101</v>
      </c>
      <c r="G8" s="139" t="s">
        <v>248</v>
      </c>
      <c r="H8" s="67">
        <v>2</v>
      </c>
      <c r="I8" s="67">
        <v>0</v>
      </c>
      <c r="J8" s="67">
        <v>2</v>
      </c>
      <c r="K8" s="67"/>
      <c r="L8" s="67"/>
      <c r="M8" s="67"/>
      <c r="N8" s="111"/>
      <c r="O8" s="109"/>
      <c r="P8" s="67"/>
      <c r="Q8" s="67"/>
      <c r="R8" s="67"/>
      <c r="S8" s="67"/>
      <c r="T8" s="67"/>
      <c r="U8" s="67"/>
      <c r="V8" s="67"/>
      <c r="W8" s="67"/>
      <c r="X8" s="67"/>
      <c r="Y8" s="67"/>
      <c r="Z8" s="67"/>
      <c r="AA8" s="67"/>
      <c r="AB8" s="67"/>
      <c r="AC8" s="67"/>
      <c r="AD8" s="67"/>
      <c r="AE8" s="67"/>
      <c r="AF8" s="67">
        <v>0</v>
      </c>
      <c r="AG8" s="67">
        <v>2</v>
      </c>
      <c r="AH8" s="67">
        <v>15</v>
      </c>
      <c r="AI8" s="67">
        <f>AF8*AH8</f>
        <v>0</v>
      </c>
      <c r="AJ8" s="67">
        <f>AG8*AH8</f>
        <v>30</v>
      </c>
      <c r="AK8" s="67">
        <f>SUM(AI8:AJ8)</f>
        <v>30</v>
      </c>
      <c r="AL8" s="67">
        <f>AE8+AB8+Y8+V8+S8+P8+M8+J8</f>
        <v>2</v>
      </c>
      <c r="AM8" s="67" t="s">
        <v>10</v>
      </c>
      <c r="AN8" s="55"/>
      <c r="AO8" s="70"/>
    </row>
    <row r="9" spans="1:41" s="8" customFormat="1" ht="15" customHeight="1" x14ac:dyDescent="0.2">
      <c r="A9" s="55" t="s">
        <v>63</v>
      </c>
      <c r="B9" s="55">
        <v>6</v>
      </c>
      <c r="C9" s="55" t="s">
        <v>351</v>
      </c>
      <c r="D9" s="222"/>
      <c r="E9" s="227"/>
      <c r="F9" s="57" t="s">
        <v>100</v>
      </c>
      <c r="G9" s="139" t="s">
        <v>248</v>
      </c>
      <c r="H9" s="67"/>
      <c r="I9" s="67"/>
      <c r="J9" s="67"/>
      <c r="K9" s="67"/>
      <c r="L9" s="67"/>
      <c r="M9" s="67"/>
      <c r="N9" s="111"/>
      <c r="O9" s="109"/>
      <c r="P9" s="67"/>
      <c r="Q9" s="67"/>
      <c r="R9" s="67"/>
      <c r="S9" s="67"/>
      <c r="T9" s="67"/>
      <c r="U9" s="67"/>
      <c r="V9" s="67"/>
      <c r="W9" s="67">
        <v>2</v>
      </c>
      <c r="X9" s="67">
        <v>0</v>
      </c>
      <c r="Y9" s="67">
        <v>2</v>
      </c>
      <c r="Z9" s="67"/>
      <c r="AA9" s="67"/>
      <c r="AB9" s="67"/>
      <c r="AC9" s="67"/>
      <c r="AD9" s="67"/>
      <c r="AE9" s="67"/>
      <c r="AF9" s="67">
        <f t="shared" si="0"/>
        <v>2</v>
      </c>
      <c r="AG9" s="67">
        <f t="shared" si="0"/>
        <v>0</v>
      </c>
      <c r="AH9" s="67">
        <v>15</v>
      </c>
      <c r="AI9" s="67">
        <f t="shared" si="1"/>
        <v>30</v>
      </c>
      <c r="AJ9" s="67">
        <f t="shared" si="2"/>
        <v>0</v>
      </c>
      <c r="AK9" s="67">
        <f t="shared" si="3"/>
        <v>30</v>
      </c>
      <c r="AL9" s="67">
        <f t="shared" si="4"/>
        <v>2</v>
      </c>
      <c r="AM9" s="67" t="s">
        <v>61</v>
      </c>
      <c r="AN9" s="55"/>
      <c r="AO9" s="70"/>
    </row>
    <row r="10" spans="1:41" s="8" customFormat="1" ht="23.25" customHeight="1" x14ac:dyDescent="0.2">
      <c r="A10" s="55" t="s">
        <v>63</v>
      </c>
      <c r="B10" s="55">
        <v>5</v>
      </c>
      <c r="C10" s="55" t="s">
        <v>117</v>
      </c>
      <c r="D10" s="218" t="s">
        <v>255</v>
      </c>
      <c r="E10" s="226" t="s">
        <v>253</v>
      </c>
      <c r="F10" s="72" t="s">
        <v>114</v>
      </c>
      <c r="G10" s="138" t="s">
        <v>253</v>
      </c>
      <c r="H10" s="67"/>
      <c r="I10" s="67"/>
      <c r="J10" s="67"/>
      <c r="K10" s="67"/>
      <c r="L10" s="67"/>
      <c r="M10" s="67"/>
      <c r="N10" s="111"/>
      <c r="O10" s="109"/>
      <c r="P10" s="67"/>
      <c r="Q10" s="67"/>
      <c r="R10" s="67"/>
      <c r="S10" s="67"/>
      <c r="T10" s="67">
        <v>2</v>
      </c>
      <c r="U10" s="67">
        <v>0</v>
      </c>
      <c r="V10" s="67">
        <v>2</v>
      </c>
      <c r="W10" s="67"/>
      <c r="X10" s="67"/>
      <c r="Y10" s="67"/>
      <c r="Z10" s="67"/>
      <c r="AA10" s="67"/>
      <c r="AB10" s="67"/>
      <c r="AC10" s="67"/>
      <c r="AD10" s="67"/>
      <c r="AE10" s="67"/>
      <c r="AF10" s="67">
        <f>H10+K10+N10+Q10+T10+W10+Z10+AC10</f>
        <v>2</v>
      </c>
      <c r="AG10" s="67">
        <f>I10+L10+O10+R10+U10+X10+AA10+AD10</f>
        <v>0</v>
      </c>
      <c r="AH10" s="67">
        <v>15</v>
      </c>
      <c r="AI10" s="67">
        <f>AF10*AH10</f>
        <v>30</v>
      </c>
      <c r="AJ10" s="67">
        <f>AG10*AH10</f>
        <v>0</v>
      </c>
      <c r="AK10" s="67">
        <f>SUM(AI10:AJ10)</f>
        <v>30</v>
      </c>
      <c r="AL10" s="67">
        <f>AE10+AB10+Y10+V10+S10+P10+M10+J10</f>
        <v>2</v>
      </c>
      <c r="AM10" s="67" t="s">
        <v>61</v>
      </c>
      <c r="AN10" s="55"/>
      <c r="AO10" s="70"/>
    </row>
    <row r="11" spans="1:41" s="8" customFormat="1" ht="32.25" customHeight="1" x14ac:dyDescent="0.25">
      <c r="A11" s="73" t="s">
        <v>63</v>
      </c>
      <c r="B11" s="73">
        <v>6</v>
      </c>
      <c r="C11" s="55" t="s">
        <v>116</v>
      </c>
      <c r="D11" s="222"/>
      <c r="E11" s="226"/>
      <c r="F11" s="72" t="s">
        <v>113</v>
      </c>
      <c r="G11" s="138" t="s">
        <v>253</v>
      </c>
      <c r="H11" s="67"/>
      <c r="I11" s="67"/>
      <c r="J11" s="67"/>
      <c r="K11" s="67"/>
      <c r="L11" s="67"/>
      <c r="M11" s="67"/>
      <c r="N11" s="111"/>
      <c r="O11" s="109"/>
      <c r="P11" s="67"/>
      <c r="Q11" s="67"/>
      <c r="R11" s="67"/>
      <c r="S11" s="67"/>
      <c r="T11" s="67"/>
      <c r="U11" s="67"/>
      <c r="V11" s="67"/>
      <c r="W11" s="67">
        <v>2</v>
      </c>
      <c r="X11" s="67">
        <v>0</v>
      </c>
      <c r="Y11" s="67">
        <v>2</v>
      </c>
      <c r="Z11" s="67"/>
      <c r="AA11" s="67"/>
      <c r="AB11" s="67"/>
      <c r="AC11" s="67"/>
      <c r="AD11" s="67"/>
      <c r="AE11" s="67"/>
      <c r="AF11" s="67">
        <f t="shared" si="0"/>
        <v>2</v>
      </c>
      <c r="AG11" s="67">
        <f t="shared" si="0"/>
        <v>0</v>
      </c>
      <c r="AH11" s="69">
        <v>15</v>
      </c>
      <c r="AI11" s="67">
        <f t="shared" si="1"/>
        <v>30</v>
      </c>
      <c r="AJ11" s="67">
        <f t="shared" si="2"/>
        <v>0</v>
      </c>
      <c r="AK11" s="67">
        <f t="shared" si="3"/>
        <v>30</v>
      </c>
      <c r="AL11" s="67">
        <f t="shared" si="4"/>
        <v>2</v>
      </c>
      <c r="AM11" s="69" t="s">
        <v>61</v>
      </c>
      <c r="AN11" s="55" t="s">
        <v>117</v>
      </c>
      <c r="AO11" s="140" t="s">
        <v>114</v>
      </c>
    </row>
    <row r="12" spans="1:41" s="8" customFormat="1" ht="25.5" x14ac:dyDescent="0.2">
      <c r="A12" s="55" t="s">
        <v>60</v>
      </c>
      <c r="B12" s="55">
        <v>2</v>
      </c>
      <c r="C12" s="55" t="s">
        <v>352</v>
      </c>
      <c r="D12" s="222"/>
      <c r="E12" s="226"/>
      <c r="F12" s="72" t="s">
        <v>82</v>
      </c>
      <c r="G12" s="5" t="s">
        <v>256</v>
      </c>
      <c r="H12" s="67"/>
      <c r="I12" s="67"/>
      <c r="J12" s="67"/>
      <c r="K12" s="67">
        <v>2</v>
      </c>
      <c r="L12" s="67">
        <v>0</v>
      </c>
      <c r="M12" s="67">
        <v>2</v>
      </c>
      <c r="N12" s="111"/>
      <c r="O12" s="109"/>
      <c r="P12" s="67"/>
      <c r="Q12" s="67"/>
      <c r="R12" s="67"/>
      <c r="S12" s="67"/>
      <c r="T12" s="67"/>
      <c r="U12" s="67"/>
      <c r="V12" s="67"/>
      <c r="W12" s="67"/>
      <c r="X12" s="67"/>
      <c r="Y12" s="67"/>
      <c r="Z12" s="67"/>
      <c r="AA12" s="67"/>
      <c r="AB12" s="67"/>
      <c r="AC12" s="67"/>
      <c r="AD12" s="67"/>
      <c r="AE12" s="67"/>
      <c r="AF12" s="67">
        <f t="shared" si="0"/>
        <v>2</v>
      </c>
      <c r="AG12" s="67">
        <f t="shared" si="0"/>
        <v>0</v>
      </c>
      <c r="AH12" s="67">
        <v>15</v>
      </c>
      <c r="AI12" s="67">
        <f t="shared" si="1"/>
        <v>30</v>
      </c>
      <c r="AJ12" s="67">
        <f t="shared" si="2"/>
        <v>0</v>
      </c>
      <c r="AK12" s="67">
        <f t="shared" si="3"/>
        <v>30</v>
      </c>
      <c r="AL12" s="67">
        <f t="shared" si="4"/>
        <v>2</v>
      </c>
      <c r="AM12" s="67" t="s">
        <v>61</v>
      </c>
      <c r="AN12" s="103"/>
      <c r="AO12" s="70"/>
    </row>
    <row r="13" spans="1:41" s="8" customFormat="1" x14ac:dyDescent="0.2">
      <c r="A13" s="55"/>
      <c r="B13" s="55"/>
      <c r="C13" s="55"/>
      <c r="D13" s="66"/>
      <c r="E13" s="66"/>
      <c r="F13" s="57" t="s">
        <v>146</v>
      </c>
      <c r="G13" s="19"/>
      <c r="H13" s="67">
        <f t="shared" ref="H13:AG13" si="5">SUM(H4:H12)</f>
        <v>4</v>
      </c>
      <c r="I13" s="67">
        <f t="shared" si="5"/>
        <v>2</v>
      </c>
      <c r="J13" s="67">
        <f t="shared" si="5"/>
        <v>6</v>
      </c>
      <c r="K13" s="67">
        <f t="shared" si="5"/>
        <v>2</v>
      </c>
      <c r="L13" s="67">
        <f t="shared" si="5"/>
        <v>0</v>
      </c>
      <c r="M13" s="67">
        <f t="shared" si="5"/>
        <v>2</v>
      </c>
      <c r="N13" s="111">
        <f t="shared" si="5"/>
        <v>0</v>
      </c>
      <c r="O13" s="109">
        <f t="shared" si="5"/>
        <v>0</v>
      </c>
      <c r="P13" s="67">
        <f t="shared" si="5"/>
        <v>0</v>
      </c>
      <c r="Q13" s="67">
        <f t="shared" si="5"/>
        <v>0</v>
      </c>
      <c r="R13" s="67">
        <f t="shared" si="5"/>
        <v>0</v>
      </c>
      <c r="S13" s="67">
        <f t="shared" si="5"/>
        <v>0</v>
      </c>
      <c r="T13" s="67">
        <f t="shared" si="5"/>
        <v>2</v>
      </c>
      <c r="U13" s="67">
        <f t="shared" si="5"/>
        <v>0</v>
      </c>
      <c r="V13" s="67">
        <f t="shared" si="5"/>
        <v>2</v>
      </c>
      <c r="W13" s="67">
        <f t="shared" si="5"/>
        <v>4</v>
      </c>
      <c r="X13" s="67">
        <f t="shared" si="5"/>
        <v>0</v>
      </c>
      <c r="Y13" s="67">
        <f t="shared" si="5"/>
        <v>4</v>
      </c>
      <c r="Z13" s="67">
        <f t="shared" si="5"/>
        <v>4</v>
      </c>
      <c r="AA13" s="67">
        <f t="shared" si="5"/>
        <v>1</v>
      </c>
      <c r="AB13" s="67">
        <f t="shared" si="5"/>
        <v>5</v>
      </c>
      <c r="AC13" s="67">
        <f t="shared" si="5"/>
        <v>0</v>
      </c>
      <c r="AD13" s="67">
        <f t="shared" si="5"/>
        <v>0</v>
      </c>
      <c r="AE13" s="67">
        <f t="shared" si="5"/>
        <v>0</v>
      </c>
      <c r="AF13" s="67">
        <f t="shared" si="5"/>
        <v>16</v>
      </c>
      <c r="AG13" s="67">
        <f t="shared" si="5"/>
        <v>3</v>
      </c>
      <c r="AH13" s="67" t="s">
        <v>46</v>
      </c>
      <c r="AI13" s="67">
        <f>SUM(AI4:AI12)</f>
        <v>240</v>
      </c>
      <c r="AJ13" s="67">
        <f>SUM(AJ4:AJ12)</f>
        <v>45</v>
      </c>
      <c r="AK13" s="67">
        <f>SUM(AK4:AK12)</f>
        <v>285</v>
      </c>
      <c r="AL13" s="67">
        <f>SUM(AL4:AL12)</f>
        <v>19</v>
      </c>
      <c r="AM13" s="67"/>
      <c r="AN13" s="103"/>
      <c r="AO13" s="70"/>
    </row>
    <row r="14" spans="1:41" s="8" customFormat="1" ht="18" customHeight="1" x14ac:dyDescent="0.2">
      <c r="A14" s="55" t="s">
        <v>60</v>
      </c>
      <c r="B14" s="55">
        <v>1</v>
      </c>
      <c r="C14" s="82" t="s">
        <v>335</v>
      </c>
      <c r="D14" s="216" t="s">
        <v>203</v>
      </c>
      <c r="E14" s="216" t="s">
        <v>257</v>
      </c>
      <c r="F14" s="57" t="s">
        <v>71</v>
      </c>
      <c r="G14" s="19" t="s">
        <v>257</v>
      </c>
      <c r="H14" s="67">
        <v>1</v>
      </c>
      <c r="I14" s="67">
        <v>1</v>
      </c>
      <c r="J14" s="67">
        <v>2</v>
      </c>
      <c r="K14" s="67"/>
      <c r="L14" s="67"/>
      <c r="M14" s="67"/>
      <c r="N14" s="111"/>
      <c r="O14" s="109"/>
      <c r="P14" s="67"/>
      <c r="Q14" s="67"/>
      <c r="R14" s="67"/>
      <c r="S14" s="67"/>
      <c r="T14" s="67"/>
      <c r="U14" s="67"/>
      <c r="V14" s="67"/>
      <c r="W14" s="67"/>
      <c r="X14" s="67"/>
      <c r="Y14" s="67"/>
      <c r="Z14" s="67"/>
      <c r="AA14" s="67"/>
      <c r="AB14" s="67"/>
      <c r="AC14" s="67"/>
      <c r="AD14" s="67"/>
      <c r="AE14" s="67"/>
      <c r="AF14" s="67">
        <f t="shared" ref="AF14:AG18" si="6">H14+K14+N14+Q14+T14+W14+Z14+AC14</f>
        <v>1</v>
      </c>
      <c r="AG14" s="67">
        <f t="shared" si="6"/>
        <v>1</v>
      </c>
      <c r="AH14" s="67">
        <v>15</v>
      </c>
      <c r="AI14" s="67">
        <f>AF14*AH14</f>
        <v>15</v>
      </c>
      <c r="AJ14" s="67">
        <f>AG14*AH14</f>
        <v>15</v>
      </c>
      <c r="AK14" s="67">
        <f>SUM(AI14:AJ14)</f>
        <v>30</v>
      </c>
      <c r="AL14" s="67">
        <f>AE14+AB14+Y14+V14+S14+P14+M14+J14</f>
        <v>2</v>
      </c>
      <c r="AM14" s="67" t="s">
        <v>61</v>
      </c>
      <c r="AN14" s="55"/>
      <c r="AO14" s="70"/>
    </row>
    <row r="15" spans="1:41" s="8" customFormat="1" ht="38.25" x14ac:dyDescent="0.2">
      <c r="A15" s="55" t="s">
        <v>60</v>
      </c>
      <c r="B15" s="55">
        <v>2</v>
      </c>
      <c r="C15" s="55" t="s">
        <v>72</v>
      </c>
      <c r="D15" s="216"/>
      <c r="E15" s="216"/>
      <c r="F15" s="57" t="s">
        <v>73</v>
      </c>
      <c r="G15" s="19" t="s">
        <v>257</v>
      </c>
      <c r="H15" s="67"/>
      <c r="I15" s="67"/>
      <c r="J15" s="67"/>
      <c r="K15" s="67">
        <v>2</v>
      </c>
      <c r="L15" s="67">
        <v>1</v>
      </c>
      <c r="M15" s="67">
        <v>3</v>
      </c>
      <c r="N15" s="111"/>
      <c r="O15" s="109"/>
      <c r="P15" s="67"/>
      <c r="Q15" s="67"/>
      <c r="R15" s="67"/>
      <c r="S15" s="67"/>
      <c r="T15" s="67"/>
      <c r="U15" s="67"/>
      <c r="V15" s="67"/>
      <c r="W15" s="67"/>
      <c r="X15" s="67"/>
      <c r="Y15" s="67"/>
      <c r="Z15" s="67"/>
      <c r="AA15" s="67"/>
      <c r="AB15" s="67"/>
      <c r="AC15" s="67"/>
      <c r="AD15" s="67"/>
      <c r="AE15" s="67"/>
      <c r="AF15" s="67">
        <f t="shared" si="6"/>
        <v>2</v>
      </c>
      <c r="AG15" s="67">
        <f t="shared" si="6"/>
        <v>1</v>
      </c>
      <c r="AH15" s="67">
        <v>15</v>
      </c>
      <c r="AI15" s="67">
        <f>AF15*AH15</f>
        <v>30</v>
      </c>
      <c r="AJ15" s="67">
        <f>AG15*AH15</f>
        <v>15</v>
      </c>
      <c r="AK15" s="67">
        <f>SUM(AI15:AJ15)</f>
        <v>45</v>
      </c>
      <c r="AL15" s="67">
        <f>AE15+AB15+Y15+V15+S15+P15+M15+J15</f>
        <v>3</v>
      </c>
      <c r="AM15" s="67" t="s">
        <v>61</v>
      </c>
      <c r="AN15" s="55" t="s">
        <v>335</v>
      </c>
      <c r="AO15" s="57" t="s">
        <v>71</v>
      </c>
    </row>
    <row r="16" spans="1:41" s="8" customFormat="1" ht="21.75" customHeight="1" x14ac:dyDescent="0.2">
      <c r="A16" s="55" t="s">
        <v>62</v>
      </c>
      <c r="B16" s="55">
        <v>3</v>
      </c>
      <c r="C16" s="55" t="s">
        <v>65</v>
      </c>
      <c r="D16" s="216"/>
      <c r="E16" s="216"/>
      <c r="F16" s="57" t="s">
        <v>59</v>
      </c>
      <c r="G16" s="19" t="s">
        <v>257</v>
      </c>
      <c r="H16" s="67"/>
      <c r="I16" s="67"/>
      <c r="J16" s="67"/>
      <c r="K16" s="67"/>
      <c r="L16" s="67"/>
      <c r="M16" s="67"/>
      <c r="N16" s="111">
        <v>2</v>
      </c>
      <c r="O16" s="109">
        <v>1</v>
      </c>
      <c r="P16" s="67">
        <v>3</v>
      </c>
      <c r="Q16" s="67"/>
      <c r="R16" s="67"/>
      <c r="S16" s="67"/>
      <c r="T16" s="67"/>
      <c r="U16" s="67"/>
      <c r="V16" s="67"/>
      <c r="W16" s="67"/>
      <c r="X16" s="67"/>
      <c r="Y16" s="67"/>
      <c r="Z16" s="67"/>
      <c r="AA16" s="67"/>
      <c r="AB16" s="67"/>
      <c r="AC16" s="67"/>
      <c r="AD16" s="67"/>
      <c r="AE16" s="67"/>
      <c r="AF16" s="67">
        <f t="shared" si="6"/>
        <v>2</v>
      </c>
      <c r="AG16" s="67">
        <f t="shared" si="6"/>
        <v>1</v>
      </c>
      <c r="AH16" s="67">
        <v>15</v>
      </c>
      <c r="AI16" s="67">
        <f>AF16*AH16</f>
        <v>30</v>
      </c>
      <c r="AJ16" s="67">
        <f>AG16*AH16</f>
        <v>15</v>
      </c>
      <c r="AK16" s="67">
        <f>SUM(AI16:AJ16)</f>
        <v>45</v>
      </c>
      <c r="AL16" s="67">
        <f>AE16+AB16+Y16+V16+S16+P16+M16+J16</f>
        <v>3</v>
      </c>
      <c r="AM16" s="67" t="s">
        <v>61</v>
      </c>
      <c r="AN16" s="55"/>
      <c r="AO16" s="57"/>
    </row>
    <row r="17" spans="1:73" s="8" customFormat="1" ht="24.75" customHeight="1" x14ac:dyDescent="0.2">
      <c r="A17" s="55" t="s">
        <v>62</v>
      </c>
      <c r="B17" s="55">
        <v>4</v>
      </c>
      <c r="C17" s="55" t="s">
        <v>66</v>
      </c>
      <c r="D17" s="216"/>
      <c r="E17" s="216"/>
      <c r="F17" s="57" t="s">
        <v>104</v>
      </c>
      <c r="G17" s="19" t="s">
        <v>258</v>
      </c>
      <c r="H17" s="67"/>
      <c r="I17" s="67"/>
      <c r="J17" s="67"/>
      <c r="K17" s="67"/>
      <c r="L17" s="67"/>
      <c r="M17" s="67"/>
      <c r="N17" s="111"/>
      <c r="O17" s="109"/>
      <c r="P17" s="67"/>
      <c r="Q17" s="67">
        <v>0</v>
      </c>
      <c r="R17" s="67">
        <v>2</v>
      </c>
      <c r="S17" s="67">
        <v>2</v>
      </c>
      <c r="T17" s="67"/>
      <c r="U17" s="67"/>
      <c r="V17" s="67"/>
      <c r="W17" s="67"/>
      <c r="X17" s="67"/>
      <c r="Y17" s="67"/>
      <c r="Z17" s="67"/>
      <c r="AA17" s="67"/>
      <c r="AB17" s="67"/>
      <c r="AC17" s="67"/>
      <c r="AD17" s="67"/>
      <c r="AE17" s="67"/>
      <c r="AF17" s="67">
        <f t="shared" si="6"/>
        <v>0</v>
      </c>
      <c r="AG17" s="67">
        <f t="shared" si="6"/>
        <v>2</v>
      </c>
      <c r="AH17" s="67">
        <v>15</v>
      </c>
      <c r="AI17" s="67">
        <f>AF17*AH17</f>
        <v>0</v>
      </c>
      <c r="AJ17" s="67">
        <f>AG17*AH17</f>
        <v>30</v>
      </c>
      <c r="AK17" s="67">
        <f>SUM(AI17:AJ17)</f>
        <v>30</v>
      </c>
      <c r="AL17" s="67">
        <f>AE17+AB17+Y17+V17+S17+P17+M17+J17</f>
        <v>2</v>
      </c>
      <c r="AM17" s="67" t="s">
        <v>10</v>
      </c>
      <c r="AN17" s="55"/>
      <c r="AO17" s="57"/>
    </row>
    <row r="18" spans="1:73" s="8" customFormat="1" ht="78.75" x14ac:dyDescent="0.2">
      <c r="A18" s="55" t="s">
        <v>63</v>
      </c>
      <c r="B18" s="55">
        <v>5</v>
      </c>
      <c r="C18" s="55" t="s">
        <v>353</v>
      </c>
      <c r="D18" s="216"/>
      <c r="E18" s="216"/>
      <c r="F18" s="57" t="s">
        <v>233</v>
      </c>
      <c r="G18" s="19" t="s">
        <v>387</v>
      </c>
      <c r="H18" s="67"/>
      <c r="I18" s="67"/>
      <c r="J18" s="67"/>
      <c r="K18" s="67"/>
      <c r="L18" s="67"/>
      <c r="M18" s="67"/>
      <c r="N18" s="111"/>
      <c r="O18" s="109"/>
      <c r="P18" s="67"/>
      <c r="Q18" s="67"/>
      <c r="R18" s="67"/>
      <c r="S18" s="67"/>
      <c r="T18" s="67">
        <v>0</v>
      </c>
      <c r="U18" s="67">
        <v>2</v>
      </c>
      <c r="V18" s="67">
        <v>2</v>
      </c>
      <c r="W18" s="67"/>
      <c r="X18" s="67"/>
      <c r="Y18" s="67"/>
      <c r="Z18" s="67"/>
      <c r="AA18" s="67"/>
      <c r="AB18" s="67"/>
      <c r="AC18" s="67"/>
      <c r="AD18" s="67"/>
      <c r="AE18" s="67"/>
      <c r="AF18" s="67">
        <f t="shared" si="6"/>
        <v>0</v>
      </c>
      <c r="AG18" s="67">
        <f t="shared" si="6"/>
        <v>2</v>
      </c>
      <c r="AH18" s="67">
        <v>15</v>
      </c>
      <c r="AI18" s="67">
        <f>AF18*AH18</f>
        <v>0</v>
      </c>
      <c r="AJ18" s="67">
        <f>AG18*AH18</f>
        <v>30</v>
      </c>
      <c r="AK18" s="67">
        <f>SUM(AI18:AJ18)</f>
        <v>30</v>
      </c>
      <c r="AL18" s="67">
        <f>AE18+AB18+Y18+V18+S18+P18+M18+J18</f>
        <v>2</v>
      </c>
      <c r="AM18" s="67" t="s">
        <v>10</v>
      </c>
      <c r="AN18" s="55" t="s">
        <v>338</v>
      </c>
      <c r="AO18" s="100" t="s">
        <v>337</v>
      </c>
    </row>
    <row r="19" spans="1:73" s="8" customFormat="1" x14ac:dyDescent="0.2">
      <c r="A19" s="55"/>
      <c r="B19" s="55"/>
      <c r="C19" s="55"/>
      <c r="D19" s="66"/>
      <c r="E19" s="66"/>
      <c r="F19" s="75" t="s">
        <v>74</v>
      </c>
      <c r="G19" s="134"/>
      <c r="H19" s="67">
        <f>SUM(H14:H18)</f>
        <v>1</v>
      </c>
      <c r="I19" s="67">
        <f t="shared" ref="I19:AG19" si="7">SUM(I14:I18)</f>
        <v>1</v>
      </c>
      <c r="J19" s="67">
        <f t="shared" si="7"/>
        <v>2</v>
      </c>
      <c r="K19" s="67">
        <f t="shared" si="7"/>
        <v>2</v>
      </c>
      <c r="L19" s="67">
        <f t="shared" si="7"/>
        <v>1</v>
      </c>
      <c r="M19" s="67">
        <f t="shared" si="7"/>
        <v>3</v>
      </c>
      <c r="N19" s="67">
        <f t="shared" si="7"/>
        <v>2</v>
      </c>
      <c r="O19" s="67">
        <f t="shared" si="7"/>
        <v>1</v>
      </c>
      <c r="P19" s="67">
        <f t="shared" si="7"/>
        <v>3</v>
      </c>
      <c r="Q19" s="67">
        <f t="shared" si="7"/>
        <v>0</v>
      </c>
      <c r="R19" s="67">
        <f t="shared" si="7"/>
        <v>2</v>
      </c>
      <c r="S19" s="67">
        <f t="shared" si="7"/>
        <v>2</v>
      </c>
      <c r="T19" s="67">
        <f t="shared" si="7"/>
        <v>0</v>
      </c>
      <c r="U19" s="67">
        <f t="shared" si="7"/>
        <v>2</v>
      </c>
      <c r="V19" s="67">
        <f t="shared" si="7"/>
        <v>2</v>
      </c>
      <c r="W19" s="67">
        <f t="shared" si="7"/>
        <v>0</v>
      </c>
      <c r="X19" s="67">
        <f t="shared" si="7"/>
        <v>0</v>
      </c>
      <c r="Y19" s="67">
        <f t="shared" si="7"/>
        <v>0</v>
      </c>
      <c r="Z19" s="67">
        <f t="shared" si="7"/>
        <v>0</v>
      </c>
      <c r="AA19" s="67">
        <f t="shared" si="7"/>
        <v>0</v>
      </c>
      <c r="AB19" s="67">
        <f t="shared" si="7"/>
        <v>0</v>
      </c>
      <c r="AC19" s="67">
        <f t="shared" si="7"/>
        <v>0</v>
      </c>
      <c r="AD19" s="67">
        <f t="shared" si="7"/>
        <v>0</v>
      </c>
      <c r="AE19" s="67">
        <f t="shared" si="7"/>
        <v>0</v>
      </c>
      <c r="AF19" s="67">
        <f t="shared" si="7"/>
        <v>5</v>
      </c>
      <c r="AG19" s="67">
        <f t="shared" si="7"/>
        <v>7</v>
      </c>
      <c r="AH19" s="67" t="s">
        <v>46</v>
      </c>
      <c r="AI19" s="67">
        <f>SUM(AI14:AI18)</f>
        <v>75</v>
      </c>
      <c r="AJ19" s="67">
        <f>SUM(AJ14:AJ18)</f>
        <v>105</v>
      </c>
      <c r="AK19" s="67">
        <f>SUM(AK14:AK18)</f>
        <v>180</v>
      </c>
      <c r="AL19" s="67">
        <f>SUM(AL14:AL18)</f>
        <v>12</v>
      </c>
      <c r="AM19" s="67"/>
      <c r="AN19" s="103"/>
      <c r="AO19" s="70"/>
    </row>
    <row r="20" spans="1:73" s="8" customFormat="1" ht="27" customHeight="1" x14ac:dyDescent="0.2">
      <c r="A20" s="55" t="s">
        <v>60</v>
      </c>
      <c r="B20" s="55">
        <v>1</v>
      </c>
      <c r="C20" s="55" t="s">
        <v>354</v>
      </c>
      <c r="D20" s="216" t="s">
        <v>204</v>
      </c>
      <c r="E20" s="66"/>
      <c r="F20" s="57" t="s">
        <v>259</v>
      </c>
      <c r="G20" s="19" t="s">
        <v>253</v>
      </c>
      <c r="H20" s="67">
        <v>1</v>
      </c>
      <c r="I20" s="67">
        <v>1</v>
      </c>
      <c r="J20" s="67">
        <v>2</v>
      </c>
      <c r="K20" s="67"/>
      <c r="L20" s="67"/>
      <c r="M20" s="67"/>
      <c r="N20" s="67"/>
      <c r="O20" s="67"/>
      <c r="P20" s="67"/>
      <c r="Q20" s="67"/>
      <c r="R20" s="67"/>
      <c r="S20" s="67"/>
      <c r="T20" s="67"/>
      <c r="U20" s="67"/>
      <c r="V20" s="67"/>
      <c r="W20" s="67"/>
      <c r="X20" s="67"/>
      <c r="Y20" s="67"/>
      <c r="Z20" s="67"/>
      <c r="AA20" s="67"/>
      <c r="AB20" s="67"/>
      <c r="AC20" s="67"/>
      <c r="AD20" s="67"/>
      <c r="AE20" s="67"/>
      <c r="AF20" s="67">
        <v>1</v>
      </c>
      <c r="AG20" s="67">
        <v>1</v>
      </c>
      <c r="AH20" s="67">
        <v>15</v>
      </c>
      <c r="AI20" s="67">
        <v>15</v>
      </c>
      <c r="AJ20" s="67">
        <v>15</v>
      </c>
      <c r="AK20" s="67">
        <f t="shared" ref="AK20:AK27" si="8">SUM(AI20:AJ20)</f>
        <v>30</v>
      </c>
      <c r="AL20" s="67">
        <f t="shared" ref="AL20:AL27" si="9">AE20+AB20+Y20+V20+S20+P20+M20+J20</f>
        <v>2</v>
      </c>
      <c r="AM20" s="67" t="s">
        <v>61</v>
      </c>
      <c r="AN20" s="55"/>
      <c r="AO20" s="70"/>
    </row>
    <row r="21" spans="1:73" s="8" customFormat="1" ht="25.5" x14ac:dyDescent="0.2">
      <c r="A21" s="55" t="s">
        <v>60</v>
      </c>
      <c r="B21" s="55">
        <v>2</v>
      </c>
      <c r="C21" s="55" t="s">
        <v>355</v>
      </c>
      <c r="D21" s="216"/>
      <c r="E21" s="66"/>
      <c r="F21" s="57" t="s">
        <v>757</v>
      </c>
      <c r="G21" s="19" t="s">
        <v>253</v>
      </c>
      <c r="H21" s="67"/>
      <c r="I21" s="67"/>
      <c r="J21" s="67"/>
      <c r="K21" s="67">
        <v>2</v>
      </c>
      <c r="L21" s="67">
        <v>0</v>
      </c>
      <c r="M21" s="67">
        <v>2</v>
      </c>
      <c r="N21" s="67"/>
      <c r="O21" s="67"/>
      <c r="P21" s="67"/>
      <c r="Q21" s="67"/>
      <c r="R21" s="67"/>
      <c r="S21" s="67"/>
      <c r="T21" s="67"/>
      <c r="U21" s="67"/>
      <c r="V21" s="67"/>
      <c r="W21" s="67"/>
      <c r="X21" s="67"/>
      <c r="Y21" s="67"/>
      <c r="Z21" s="67"/>
      <c r="AA21" s="67"/>
      <c r="AB21" s="67"/>
      <c r="AC21" s="67"/>
      <c r="AD21" s="67"/>
      <c r="AE21" s="67"/>
      <c r="AF21" s="67">
        <f t="shared" ref="AF21:AG27" si="10">H21+K21+N21+Q21+T21+W21+Z21+AC21</f>
        <v>2</v>
      </c>
      <c r="AG21" s="67">
        <f t="shared" si="10"/>
        <v>0</v>
      </c>
      <c r="AH21" s="67">
        <v>15</v>
      </c>
      <c r="AI21" s="67">
        <f t="shared" ref="AI21:AI27" si="11">AF21*AH21</f>
        <v>30</v>
      </c>
      <c r="AJ21" s="67">
        <f t="shared" ref="AJ21:AJ27" si="12">AG21*AH21</f>
        <v>0</v>
      </c>
      <c r="AK21" s="67">
        <f t="shared" si="8"/>
        <v>30</v>
      </c>
      <c r="AL21" s="67">
        <f t="shared" si="9"/>
        <v>2</v>
      </c>
      <c r="AM21" s="55" t="s">
        <v>61</v>
      </c>
      <c r="AN21" s="86"/>
      <c r="AO21" s="57"/>
    </row>
    <row r="22" spans="1:73" s="8" customFormat="1" ht="34.5" customHeight="1" x14ac:dyDescent="0.2">
      <c r="A22" s="55" t="s">
        <v>64</v>
      </c>
      <c r="B22" s="55">
        <v>8</v>
      </c>
      <c r="C22" s="55" t="s">
        <v>356</v>
      </c>
      <c r="D22" s="216"/>
      <c r="E22" s="66" t="s">
        <v>253</v>
      </c>
      <c r="F22" s="57" t="s">
        <v>260</v>
      </c>
      <c r="G22" s="19" t="s">
        <v>253</v>
      </c>
      <c r="H22" s="67"/>
      <c r="I22" s="67"/>
      <c r="J22" s="67"/>
      <c r="K22" s="59"/>
      <c r="L22" s="59"/>
      <c r="M22" s="59"/>
      <c r="N22" s="67"/>
      <c r="O22" s="67"/>
      <c r="P22" s="67"/>
      <c r="Q22" s="67"/>
      <c r="R22" s="67"/>
      <c r="S22" s="67"/>
      <c r="T22" s="67"/>
      <c r="U22" s="67"/>
      <c r="V22" s="67"/>
      <c r="W22" s="59"/>
      <c r="X22" s="59"/>
      <c r="Y22" s="59"/>
      <c r="Z22" s="67"/>
      <c r="AA22" s="67"/>
      <c r="AB22" s="67"/>
      <c r="AC22" s="67">
        <v>0</v>
      </c>
      <c r="AD22" s="67">
        <v>2</v>
      </c>
      <c r="AE22" s="67">
        <v>2</v>
      </c>
      <c r="AF22" s="67">
        <f t="shared" si="10"/>
        <v>0</v>
      </c>
      <c r="AG22" s="67">
        <f t="shared" si="10"/>
        <v>2</v>
      </c>
      <c r="AH22" s="67">
        <v>15</v>
      </c>
      <c r="AI22" s="67">
        <f t="shared" si="11"/>
        <v>0</v>
      </c>
      <c r="AJ22" s="67">
        <f t="shared" si="12"/>
        <v>30</v>
      </c>
      <c r="AK22" s="67">
        <f t="shared" si="8"/>
        <v>30</v>
      </c>
      <c r="AL22" s="67">
        <f t="shared" si="9"/>
        <v>2</v>
      </c>
      <c r="AM22" s="67" t="s">
        <v>10</v>
      </c>
      <c r="AN22" s="55" t="s">
        <v>354</v>
      </c>
      <c r="AO22" s="57" t="s">
        <v>378</v>
      </c>
    </row>
    <row r="23" spans="1:73" s="8" customFormat="1" ht="27.75" customHeight="1" x14ac:dyDescent="0.2">
      <c r="A23" s="55" t="s">
        <v>62</v>
      </c>
      <c r="B23" s="55">
        <v>3</v>
      </c>
      <c r="C23" s="55" t="s">
        <v>142</v>
      </c>
      <c r="D23" s="216"/>
      <c r="E23" s="66"/>
      <c r="F23" s="57" t="s">
        <v>58</v>
      </c>
      <c r="G23" s="19" t="s">
        <v>253</v>
      </c>
      <c r="H23" s="67"/>
      <c r="I23" s="67"/>
      <c r="J23" s="67"/>
      <c r="K23" s="67"/>
      <c r="L23" s="67"/>
      <c r="M23" s="67"/>
      <c r="N23" s="67">
        <v>1</v>
      </c>
      <c r="O23" s="67">
        <v>1</v>
      </c>
      <c r="P23" s="67">
        <v>2</v>
      </c>
      <c r="Q23" s="67"/>
      <c r="R23" s="67"/>
      <c r="S23" s="67"/>
      <c r="T23" s="67"/>
      <c r="U23" s="67"/>
      <c r="V23" s="67"/>
      <c r="W23" s="67"/>
      <c r="X23" s="67"/>
      <c r="Y23" s="67"/>
      <c r="Z23" s="67"/>
      <c r="AA23" s="67"/>
      <c r="AB23" s="67"/>
      <c r="AC23" s="67"/>
      <c r="AD23" s="67"/>
      <c r="AE23" s="67"/>
      <c r="AF23" s="67">
        <f t="shared" si="10"/>
        <v>1</v>
      </c>
      <c r="AG23" s="67">
        <f t="shared" si="10"/>
        <v>1</v>
      </c>
      <c r="AH23" s="67">
        <v>15</v>
      </c>
      <c r="AI23" s="67">
        <f t="shared" si="11"/>
        <v>15</v>
      </c>
      <c r="AJ23" s="67">
        <f t="shared" si="12"/>
        <v>15</v>
      </c>
      <c r="AK23" s="67">
        <f t="shared" si="8"/>
        <v>30</v>
      </c>
      <c r="AL23" s="67">
        <f t="shared" si="9"/>
        <v>2</v>
      </c>
      <c r="AM23" s="55" t="s">
        <v>10</v>
      </c>
      <c r="AN23" s="86"/>
      <c r="AO23" s="57"/>
    </row>
    <row r="24" spans="1:73" s="8" customFormat="1" ht="20.25" customHeight="1" x14ac:dyDescent="0.2">
      <c r="A24" s="55" t="s">
        <v>62</v>
      </c>
      <c r="B24" s="55">
        <v>4</v>
      </c>
      <c r="C24" s="55" t="s">
        <v>145</v>
      </c>
      <c r="D24" s="216"/>
      <c r="E24" s="66"/>
      <c r="F24" s="57" t="s">
        <v>57</v>
      </c>
      <c r="G24" s="19" t="s">
        <v>253</v>
      </c>
      <c r="H24" s="67"/>
      <c r="I24" s="67"/>
      <c r="J24" s="67"/>
      <c r="K24" s="67"/>
      <c r="L24" s="67"/>
      <c r="M24" s="67"/>
      <c r="N24" s="67"/>
      <c r="O24" s="67"/>
      <c r="P24" s="67"/>
      <c r="Q24" s="67">
        <v>2</v>
      </c>
      <c r="R24" s="67">
        <v>0</v>
      </c>
      <c r="S24" s="67">
        <v>2</v>
      </c>
      <c r="T24" s="67"/>
      <c r="U24" s="67"/>
      <c r="V24" s="67"/>
      <c r="W24" s="67"/>
      <c r="X24" s="67"/>
      <c r="Y24" s="67"/>
      <c r="Z24" s="67"/>
      <c r="AA24" s="67"/>
      <c r="AB24" s="67"/>
      <c r="AC24" s="67"/>
      <c r="AD24" s="67"/>
      <c r="AE24" s="67"/>
      <c r="AF24" s="67">
        <f t="shared" si="10"/>
        <v>2</v>
      </c>
      <c r="AG24" s="67">
        <f t="shared" si="10"/>
        <v>0</v>
      </c>
      <c r="AH24" s="67">
        <v>15</v>
      </c>
      <c r="AI24" s="67">
        <f t="shared" si="11"/>
        <v>30</v>
      </c>
      <c r="AJ24" s="67">
        <f t="shared" si="12"/>
        <v>0</v>
      </c>
      <c r="AK24" s="67">
        <f t="shared" si="8"/>
        <v>30</v>
      </c>
      <c r="AL24" s="67">
        <f t="shared" si="9"/>
        <v>2</v>
      </c>
      <c r="AM24" s="67" t="s">
        <v>61</v>
      </c>
      <c r="AN24" s="55"/>
      <c r="AO24" s="57"/>
    </row>
    <row r="25" spans="1:73" s="8" customFormat="1" ht="21" customHeight="1" x14ac:dyDescent="0.2">
      <c r="A25" s="73" t="s">
        <v>63</v>
      </c>
      <c r="B25" s="73">
        <v>5</v>
      </c>
      <c r="C25" s="55" t="s">
        <v>357</v>
      </c>
      <c r="D25" s="216"/>
      <c r="E25" s="66"/>
      <c r="F25" s="57" t="s">
        <v>264</v>
      </c>
      <c r="G25" s="19" t="s">
        <v>253</v>
      </c>
      <c r="H25" s="69"/>
      <c r="I25" s="69"/>
      <c r="J25" s="69"/>
      <c r="K25" s="69"/>
      <c r="L25" s="69"/>
      <c r="M25" s="69"/>
      <c r="N25" s="69"/>
      <c r="O25" s="69"/>
      <c r="P25" s="69"/>
      <c r="Q25" s="69"/>
      <c r="R25" s="69"/>
      <c r="S25" s="69"/>
      <c r="T25" s="69">
        <v>0</v>
      </c>
      <c r="U25" s="69">
        <v>1</v>
      </c>
      <c r="V25" s="69">
        <v>2</v>
      </c>
      <c r="W25" s="69"/>
      <c r="X25" s="69"/>
      <c r="Y25" s="69"/>
      <c r="Z25" s="69"/>
      <c r="AA25" s="69"/>
      <c r="AB25" s="69"/>
      <c r="AC25" s="69"/>
      <c r="AD25" s="69"/>
      <c r="AE25" s="69"/>
      <c r="AF25" s="67">
        <f t="shared" si="10"/>
        <v>0</v>
      </c>
      <c r="AG25" s="67">
        <f t="shared" si="10"/>
        <v>1</v>
      </c>
      <c r="AH25" s="67">
        <v>15</v>
      </c>
      <c r="AI25" s="67">
        <f t="shared" si="11"/>
        <v>0</v>
      </c>
      <c r="AJ25" s="67">
        <f t="shared" si="12"/>
        <v>15</v>
      </c>
      <c r="AK25" s="67">
        <f t="shared" si="8"/>
        <v>15</v>
      </c>
      <c r="AL25" s="67">
        <f t="shared" si="9"/>
        <v>2</v>
      </c>
      <c r="AM25" s="67" t="s">
        <v>10</v>
      </c>
      <c r="AN25" s="55"/>
      <c r="AO25" s="57"/>
    </row>
    <row r="26" spans="1:73" s="8" customFormat="1" ht="33.75" x14ac:dyDescent="0.2">
      <c r="A26" s="55" t="s">
        <v>63</v>
      </c>
      <c r="B26" s="55">
        <v>6</v>
      </c>
      <c r="C26" s="55" t="s">
        <v>384</v>
      </c>
      <c r="D26" s="71" t="s">
        <v>205</v>
      </c>
      <c r="E26" s="66" t="s">
        <v>261</v>
      </c>
      <c r="F26" s="72" t="s">
        <v>265</v>
      </c>
      <c r="G26" s="61" t="s">
        <v>261</v>
      </c>
      <c r="H26" s="67"/>
      <c r="I26" s="67"/>
      <c r="J26" s="67"/>
      <c r="K26" s="67"/>
      <c r="L26" s="67"/>
      <c r="M26" s="67"/>
      <c r="N26" s="67"/>
      <c r="O26" s="67"/>
      <c r="P26" s="67"/>
      <c r="Q26" s="67"/>
      <c r="R26" s="67"/>
      <c r="S26" s="67"/>
      <c r="T26" s="67"/>
      <c r="U26" s="67"/>
      <c r="V26" s="67"/>
      <c r="W26" s="67">
        <v>2</v>
      </c>
      <c r="X26" s="67">
        <v>1</v>
      </c>
      <c r="Y26" s="67">
        <v>2</v>
      </c>
      <c r="Z26" s="67"/>
      <c r="AA26" s="67"/>
      <c r="AB26" s="67"/>
      <c r="AC26" s="67"/>
      <c r="AD26" s="67"/>
      <c r="AE26" s="67"/>
      <c r="AF26" s="67">
        <f t="shared" si="10"/>
        <v>2</v>
      </c>
      <c r="AG26" s="67">
        <f t="shared" si="10"/>
        <v>1</v>
      </c>
      <c r="AH26" s="67">
        <v>15</v>
      </c>
      <c r="AI26" s="67">
        <f t="shared" si="11"/>
        <v>30</v>
      </c>
      <c r="AJ26" s="67">
        <f t="shared" si="12"/>
        <v>15</v>
      </c>
      <c r="AK26" s="67">
        <f t="shared" si="8"/>
        <v>45</v>
      </c>
      <c r="AL26" s="67">
        <f t="shared" si="9"/>
        <v>2</v>
      </c>
      <c r="AM26" s="67" t="s">
        <v>61</v>
      </c>
      <c r="AN26" s="86"/>
      <c r="AO26" s="76"/>
    </row>
    <row r="27" spans="1:73" s="8" customFormat="1" ht="68.45" customHeight="1" x14ac:dyDescent="0.2">
      <c r="A27" s="66" t="s">
        <v>63</v>
      </c>
      <c r="B27" s="66">
        <v>5</v>
      </c>
      <c r="C27" s="55" t="s">
        <v>346</v>
      </c>
      <c r="D27" s="66"/>
      <c r="E27" s="66"/>
      <c r="F27" s="57" t="s">
        <v>343</v>
      </c>
      <c r="G27" s="61"/>
      <c r="H27" s="67"/>
      <c r="I27" s="67"/>
      <c r="J27" s="67"/>
      <c r="K27" s="67"/>
      <c r="L27" s="67"/>
      <c r="M27" s="67"/>
      <c r="N27" s="67"/>
      <c r="O27" s="67"/>
      <c r="P27" s="67"/>
      <c r="Q27" s="67"/>
      <c r="R27" s="67"/>
      <c r="S27" s="67"/>
      <c r="T27" s="67">
        <v>0</v>
      </c>
      <c r="U27" s="67">
        <v>0</v>
      </c>
      <c r="V27" s="67">
        <v>0</v>
      </c>
      <c r="W27" s="67"/>
      <c r="X27" s="67"/>
      <c r="Y27" s="67"/>
      <c r="Z27" s="67"/>
      <c r="AA27" s="67"/>
      <c r="AB27" s="67"/>
      <c r="AC27" s="67"/>
      <c r="AD27" s="67"/>
      <c r="AE27" s="67"/>
      <c r="AF27" s="67">
        <f t="shared" si="10"/>
        <v>0</v>
      </c>
      <c r="AG27" s="67">
        <f t="shared" si="10"/>
        <v>0</v>
      </c>
      <c r="AH27" s="67">
        <v>15</v>
      </c>
      <c r="AI27" s="67">
        <f t="shared" si="11"/>
        <v>0</v>
      </c>
      <c r="AJ27" s="67">
        <f t="shared" si="12"/>
        <v>0</v>
      </c>
      <c r="AK27" s="67">
        <f t="shared" si="8"/>
        <v>0</v>
      </c>
      <c r="AL27" s="67">
        <f t="shared" si="9"/>
        <v>0</v>
      </c>
      <c r="AM27" s="67" t="s">
        <v>61</v>
      </c>
      <c r="AN27" s="55" t="s">
        <v>345</v>
      </c>
      <c r="AO27" s="57" t="s">
        <v>344</v>
      </c>
    </row>
    <row r="28" spans="1:73" s="8" customFormat="1" x14ac:dyDescent="0.2">
      <c r="A28" s="55"/>
      <c r="B28" s="55"/>
      <c r="C28" s="55"/>
      <c r="D28" s="66"/>
      <c r="E28" s="66"/>
      <c r="F28" s="75" t="s">
        <v>77</v>
      </c>
      <c r="G28" s="134"/>
      <c r="H28" s="67">
        <f>SUM(H20:H27)</f>
        <v>1</v>
      </c>
      <c r="I28" s="67">
        <f t="shared" ref="I28:AE28" si="13">SUM(I20:I27)</f>
        <v>1</v>
      </c>
      <c r="J28" s="67">
        <f t="shared" si="13"/>
        <v>2</v>
      </c>
      <c r="K28" s="67">
        <f t="shared" si="13"/>
        <v>2</v>
      </c>
      <c r="L28" s="67">
        <f t="shared" si="13"/>
        <v>0</v>
      </c>
      <c r="M28" s="67">
        <f t="shared" si="13"/>
        <v>2</v>
      </c>
      <c r="N28" s="67">
        <f t="shared" si="13"/>
        <v>1</v>
      </c>
      <c r="O28" s="67">
        <f t="shared" si="13"/>
        <v>1</v>
      </c>
      <c r="P28" s="67">
        <f t="shared" si="13"/>
        <v>2</v>
      </c>
      <c r="Q28" s="67">
        <f t="shared" si="13"/>
        <v>2</v>
      </c>
      <c r="R28" s="67">
        <f t="shared" si="13"/>
        <v>0</v>
      </c>
      <c r="S28" s="67">
        <f t="shared" si="13"/>
        <v>2</v>
      </c>
      <c r="T28" s="67">
        <f t="shared" si="13"/>
        <v>0</v>
      </c>
      <c r="U28" s="67">
        <f t="shared" si="13"/>
        <v>1</v>
      </c>
      <c r="V28" s="67">
        <f t="shared" si="13"/>
        <v>2</v>
      </c>
      <c r="W28" s="67">
        <f t="shared" si="13"/>
        <v>2</v>
      </c>
      <c r="X28" s="67">
        <f t="shared" si="13"/>
        <v>1</v>
      </c>
      <c r="Y28" s="67">
        <f t="shared" si="13"/>
        <v>2</v>
      </c>
      <c r="Z28" s="67">
        <f t="shared" si="13"/>
        <v>0</v>
      </c>
      <c r="AA28" s="67">
        <f t="shared" si="13"/>
        <v>0</v>
      </c>
      <c r="AB28" s="67">
        <f t="shared" si="13"/>
        <v>0</v>
      </c>
      <c r="AC28" s="67">
        <f t="shared" si="13"/>
        <v>0</v>
      </c>
      <c r="AD28" s="67">
        <f t="shared" si="13"/>
        <v>2</v>
      </c>
      <c r="AE28" s="67">
        <f t="shared" si="13"/>
        <v>2</v>
      </c>
      <c r="AF28" s="67">
        <f>SUM(AF20:AF27)</f>
        <v>8</v>
      </c>
      <c r="AG28" s="67">
        <f>SUM(AG20:AG27)</f>
        <v>6</v>
      </c>
      <c r="AH28" s="67" t="s">
        <v>46</v>
      </c>
      <c r="AI28" s="67">
        <f>SUM(AI20:AI27)</f>
        <v>120</v>
      </c>
      <c r="AJ28" s="67">
        <f>SUM(AJ20:AJ27)</f>
        <v>90</v>
      </c>
      <c r="AK28" s="67">
        <f>SUM(AK20:AK27)</f>
        <v>210</v>
      </c>
      <c r="AL28" s="67">
        <f>SUM(AL20:AL27)</f>
        <v>14</v>
      </c>
      <c r="AM28" s="67"/>
      <c r="AN28" s="103"/>
      <c r="AO28" s="70"/>
    </row>
    <row r="29" spans="1:73" s="8" customFormat="1" ht="27.75" customHeight="1" x14ac:dyDescent="0.2">
      <c r="A29" s="73" t="s">
        <v>60</v>
      </c>
      <c r="B29" s="73">
        <v>1</v>
      </c>
      <c r="C29" s="55" t="s">
        <v>176</v>
      </c>
      <c r="D29" s="222" t="s">
        <v>206</v>
      </c>
      <c r="E29" s="222" t="s">
        <v>241</v>
      </c>
      <c r="F29" s="72" t="s">
        <v>91</v>
      </c>
      <c r="G29" s="228" t="s">
        <v>241</v>
      </c>
      <c r="H29" s="69">
        <v>0</v>
      </c>
      <c r="I29" s="69">
        <v>2</v>
      </c>
      <c r="J29" s="69">
        <v>2</v>
      </c>
      <c r="K29" s="69"/>
      <c r="L29" s="69"/>
      <c r="M29" s="69"/>
      <c r="N29" s="69"/>
      <c r="O29" s="69"/>
      <c r="P29" s="69"/>
      <c r="Q29" s="69"/>
      <c r="R29" s="69"/>
      <c r="S29" s="69"/>
      <c r="T29" s="68"/>
      <c r="U29" s="68"/>
      <c r="V29" s="68"/>
      <c r="W29" s="69"/>
      <c r="X29" s="69"/>
      <c r="Y29" s="69"/>
      <c r="Z29" s="69"/>
      <c r="AA29" s="69"/>
      <c r="AB29" s="69"/>
      <c r="AC29" s="69"/>
      <c r="AD29" s="69"/>
      <c r="AE29" s="69"/>
      <c r="AF29" s="67">
        <f>H29+K29+N29+Q29+T29+W29+Z29+AC29</f>
        <v>0</v>
      </c>
      <c r="AG29" s="67">
        <f>I29+L29+O29+R29+U29+X29+AA29+AD29</f>
        <v>2</v>
      </c>
      <c r="AH29" s="69">
        <v>15</v>
      </c>
      <c r="AI29" s="69">
        <f>AF29*AH29</f>
        <v>0</v>
      </c>
      <c r="AJ29" s="69">
        <f>AG29*AH29</f>
        <v>30</v>
      </c>
      <c r="AK29" s="69">
        <f>SUM(AI29:AJ29)</f>
        <v>30</v>
      </c>
      <c r="AL29" s="67">
        <f>AE29+AB29+Y29+V29+S29+P29+M29+J29</f>
        <v>2</v>
      </c>
      <c r="AM29" s="69" t="s">
        <v>10</v>
      </c>
      <c r="AN29" s="55"/>
      <c r="AO29" s="70"/>
    </row>
    <row r="30" spans="1:73" s="8" customFormat="1" ht="21.75" customHeight="1" x14ac:dyDescent="0.2">
      <c r="A30" s="55" t="s">
        <v>60</v>
      </c>
      <c r="B30" s="55">
        <v>2</v>
      </c>
      <c r="C30" s="55" t="s">
        <v>175</v>
      </c>
      <c r="D30" s="222"/>
      <c r="E30" s="222"/>
      <c r="F30" s="72" t="s">
        <v>92</v>
      </c>
      <c r="G30" s="228"/>
      <c r="H30" s="69"/>
      <c r="I30" s="69"/>
      <c r="J30" s="69"/>
      <c r="K30" s="69">
        <v>0</v>
      </c>
      <c r="L30" s="69">
        <v>2</v>
      </c>
      <c r="M30" s="69">
        <v>2</v>
      </c>
      <c r="N30" s="69"/>
      <c r="O30" s="69"/>
      <c r="P30" s="69"/>
      <c r="Q30" s="69"/>
      <c r="R30" s="69"/>
      <c r="S30" s="69"/>
      <c r="T30" s="69"/>
      <c r="U30" s="69"/>
      <c r="V30" s="69"/>
      <c r="W30" s="68"/>
      <c r="X30" s="68"/>
      <c r="Y30" s="68"/>
      <c r="Z30" s="69"/>
      <c r="AA30" s="69"/>
      <c r="AB30" s="69"/>
      <c r="AC30" s="69"/>
      <c r="AD30" s="69"/>
      <c r="AE30" s="69"/>
      <c r="AF30" s="67">
        <f>H30+K30+N30+Q30+T30+W30+Z30+AC30</f>
        <v>0</v>
      </c>
      <c r="AG30" s="67">
        <f>I30+L30+O30+R30+U30+X30+AA30+AD30</f>
        <v>2</v>
      </c>
      <c r="AH30" s="69">
        <v>15</v>
      </c>
      <c r="AI30" s="69">
        <f>AF30*AH30</f>
        <v>0</v>
      </c>
      <c r="AJ30" s="69">
        <f>AG30*AH30</f>
        <v>30</v>
      </c>
      <c r="AK30" s="69">
        <f>SUM(AI30:AJ30)</f>
        <v>30</v>
      </c>
      <c r="AL30" s="67">
        <f>AE30+AB30+Y30+V30+S30+P30+M30+J30</f>
        <v>2</v>
      </c>
      <c r="AM30" s="69" t="s">
        <v>10</v>
      </c>
      <c r="AN30" s="55" t="s">
        <v>176</v>
      </c>
      <c r="AO30" s="70" t="s">
        <v>91</v>
      </c>
    </row>
    <row r="31" spans="1:73" s="8" customFormat="1" ht="21" customHeight="1" x14ac:dyDescent="0.2">
      <c r="A31" s="55"/>
      <c r="B31" s="55"/>
      <c r="C31" s="55"/>
      <c r="D31" s="66"/>
      <c r="E31" s="66"/>
      <c r="F31" s="75" t="s">
        <v>78</v>
      </c>
      <c r="G31" s="134"/>
      <c r="H31" s="67">
        <f t="shared" ref="H31:M31" si="14">SUM(H29:H30)</f>
        <v>0</v>
      </c>
      <c r="I31" s="67">
        <f t="shared" si="14"/>
        <v>2</v>
      </c>
      <c r="J31" s="67">
        <f t="shared" si="14"/>
        <v>2</v>
      </c>
      <c r="K31" s="67">
        <f t="shared" si="14"/>
        <v>0</v>
      </c>
      <c r="L31" s="67">
        <f t="shared" si="14"/>
        <v>2</v>
      </c>
      <c r="M31" s="67">
        <f t="shared" si="14"/>
        <v>2</v>
      </c>
      <c r="N31" s="67">
        <f t="shared" ref="N31:AL31" si="15">SUM(N29:N30)</f>
        <v>0</v>
      </c>
      <c r="O31" s="67">
        <f t="shared" si="15"/>
        <v>0</v>
      </c>
      <c r="P31" s="67">
        <f t="shared" si="15"/>
        <v>0</v>
      </c>
      <c r="Q31" s="67">
        <f t="shared" si="15"/>
        <v>0</v>
      </c>
      <c r="R31" s="67">
        <f t="shared" si="15"/>
        <v>0</v>
      </c>
      <c r="S31" s="67">
        <f t="shared" si="15"/>
        <v>0</v>
      </c>
      <c r="T31" s="67">
        <f t="shared" si="15"/>
        <v>0</v>
      </c>
      <c r="U31" s="67">
        <f t="shared" si="15"/>
        <v>0</v>
      </c>
      <c r="V31" s="67">
        <f t="shared" si="15"/>
        <v>0</v>
      </c>
      <c r="W31" s="67">
        <f t="shared" si="15"/>
        <v>0</v>
      </c>
      <c r="X31" s="67">
        <f t="shared" si="15"/>
        <v>0</v>
      </c>
      <c r="Y31" s="67">
        <f t="shared" si="15"/>
        <v>0</v>
      </c>
      <c r="Z31" s="67">
        <f t="shared" si="15"/>
        <v>0</v>
      </c>
      <c r="AA31" s="67">
        <f t="shared" si="15"/>
        <v>0</v>
      </c>
      <c r="AB31" s="67">
        <f t="shared" si="15"/>
        <v>0</v>
      </c>
      <c r="AC31" s="67">
        <f t="shared" si="15"/>
        <v>0</v>
      </c>
      <c r="AD31" s="67">
        <f t="shared" si="15"/>
        <v>0</v>
      </c>
      <c r="AE31" s="67">
        <f t="shared" si="15"/>
        <v>0</v>
      </c>
      <c r="AF31" s="67">
        <f t="shared" si="15"/>
        <v>0</v>
      </c>
      <c r="AG31" s="67">
        <f t="shared" si="15"/>
        <v>4</v>
      </c>
      <c r="AH31" s="67" t="s">
        <v>46</v>
      </c>
      <c r="AI31" s="67">
        <f t="shared" si="15"/>
        <v>0</v>
      </c>
      <c r="AJ31" s="67">
        <f t="shared" si="15"/>
        <v>60</v>
      </c>
      <c r="AK31" s="67">
        <f t="shared" si="15"/>
        <v>60</v>
      </c>
      <c r="AL31" s="67">
        <f t="shared" si="15"/>
        <v>4</v>
      </c>
      <c r="AM31" s="67"/>
      <c r="AN31" s="103"/>
      <c r="AO31" s="70"/>
    </row>
    <row r="32" spans="1:73" s="28" customFormat="1" ht="17.25" customHeight="1" x14ac:dyDescent="0.2">
      <c r="A32" s="77"/>
      <c r="B32" s="77"/>
      <c r="C32" s="223" t="s">
        <v>207</v>
      </c>
      <c r="D32" s="223"/>
      <c r="E32" s="223"/>
      <c r="F32" s="223"/>
      <c r="G32" s="134"/>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f>SUM(AL31,AL28,AL19,AL13)</f>
        <v>49</v>
      </c>
      <c r="AM32" s="78"/>
      <c r="AN32" s="103"/>
      <c r="AO32" s="70"/>
      <c r="AP32" s="8"/>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row>
    <row r="33" spans="1:41" s="8" customFormat="1" ht="21" customHeight="1" x14ac:dyDescent="0.2">
      <c r="A33" s="55" t="s">
        <v>60</v>
      </c>
      <c r="B33" s="55">
        <v>1</v>
      </c>
      <c r="C33" s="55" t="s">
        <v>120</v>
      </c>
      <c r="D33" s="217" t="s">
        <v>234</v>
      </c>
      <c r="E33" s="216" t="s">
        <v>236</v>
      </c>
      <c r="F33" s="57" t="s">
        <v>95</v>
      </c>
      <c r="G33" s="19" t="s">
        <v>236</v>
      </c>
      <c r="H33" s="67">
        <v>0</v>
      </c>
      <c r="I33" s="67">
        <v>2</v>
      </c>
      <c r="J33" s="67">
        <v>2</v>
      </c>
      <c r="K33" s="67"/>
      <c r="L33" s="67"/>
      <c r="M33" s="67"/>
      <c r="N33" s="67"/>
      <c r="O33" s="67"/>
      <c r="P33" s="67"/>
      <c r="Q33" s="67"/>
      <c r="R33" s="67"/>
      <c r="S33" s="67"/>
      <c r="T33" s="67"/>
      <c r="U33" s="67"/>
      <c r="V33" s="67"/>
      <c r="W33" s="67"/>
      <c r="X33" s="67"/>
      <c r="Y33" s="67"/>
      <c r="Z33" s="67"/>
      <c r="AA33" s="67"/>
      <c r="AB33" s="67"/>
      <c r="AC33" s="67"/>
      <c r="AD33" s="67"/>
      <c r="AE33" s="67"/>
      <c r="AF33" s="67">
        <f t="shared" ref="AF33:AG40" si="16">H33+K33+N33+Q33+T33+W33+Z33+AC33</f>
        <v>0</v>
      </c>
      <c r="AG33" s="67">
        <f t="shared" si="16"/>
        <v>2</v>
      </c>
      <c r="AH33" s="67">
        <v>15</v>
      </c>
      <c r="AI33" s="67">
        <f t="shared" ref="AI33:AI40" si="17">AF33*AH33</f>
        <v>0</v>
      </c>
      <c r="AJ33" s="67">
        <f t="shared" ref="AJ33:AJ40" si="18">AG33*AH33</f>
        <v>30</v>
      </c>
      <c r="AK33" s="67">
        <f t="shared" ref="AK33:AK40" si="19">SUM(AI33:AJ33)</f>
        <v>30</v>
      </c>
      <c r="AL33" s="67">
        <f t="shared" ref="AL33:AL40" si="20">AE33+AB33+Y33+V33+S33+P33+M33+J33</f>
        <v>2</v>
      </c>
      <c r="AM33" s="67" t="s">
        <v>10</v>
      </c>
      <c r="AN33" s="55"/>
      <c r="AO33" s="70"/>
    </row>
    <row r="34" spans="1:41" s="8" customFormat="1" ht="24.75" customHeight="1" x14ac:dyDescent="0.2">
      <c r="A34" s="55" t="s">
        <v>60</v>
      </c>
      <c r="B34" s="55">
        <v>2</v>
      </c>
      <c r="C34" s="55" t="s">
        <v>377</v>
      </c>
      <c r="D34" s="217"/>
      <c r="E34" s="216"/>
      <c r="F34" s="57" t="s">
        <v>275</v>
      </c>
      <c r="G34" s="19" t="s">
        <v>236</v>
      </c>
      <c r="H34" s="67"/>
      <c r="I34" s="67"/>
      <c r="J34" s="67"/>
      <c r="K34" s="67">
        <v>2</v>
      </c>
      <c r="L34" s="67">
        <v>2</v>
      </c>
      <c r="M34" s="67">
        <v>4</v>
      </c>
      <c r="N34" s="67"/>
      <c r="O34" s="67"/>
      <c r="P34" s="67"/>
      <c r="Q34" s="67"/>
      <c r="R34" s="67"/>
      <c r="S34" s="67"/>
      <c r="T34" s="67"/>
      <c r="U34" s="67"/>
      <c r="V34" s="67"/>
      <c r="W34" s="67"/>
      <c r="X34" s="67"/>
      <c r="Y34" s="67"/>
      <c r="Z34" s="67"/>
      <c r="AA34" s="67"/>
      <c r="AB34" s="67"/>
      <c r="AC34" s="67"/>
      <c r="AD34" s="67"/>
      <c r="AE34" s="67"/>
      <c r="AF34" s="67">
        <f t="shared" si="16"/>
        <v>2</v>
      </c>
      <c r="AG34" s="67">
        <f t="shared" si="16"/>
        <v>2</v>
      </c>
      <c r="AH34" s="67">
        <v>15</v>
      </c>
      <c r="AI34" s="67">
        <f t="shared" si="17"/>
        <v>30</v>
      </c>
      <c r="AJ34" s="67">
        <f t="shared" si="18"/>
        <v>30</v>
      </c>
      <c r="AK34" s="67">
        <f t="shared" si="19"/>
        <v>60</v>
      </c>
      <c r="AL34" s="67">
        <f t="shared" si="20"/>
        <v>4</v>
      </c>
      <c r="AM34" s="67" t="s">
        <v>61</v>
      </c>
      <c r="AN34" s="55"/>
      <c r="AO34" s="70"/>
    </row>
    <row r="35" spans="1:41" s="8" customFormat="1" ht="38.25" x14ac:dyDescent="0.2">
      <c r="A35" s="55" t="s">
        <v>60</v>
      </c>
      <c r="B35" s="55">
        <v>2</v>
      </c>
      <c r="C35" s="55" t="s">
        <v>121</v>
      </c>
      <c r="D35" s="217"/>
      <c r="E35" s="216"/>
      <c r="F35" s="57" t="s">
        <v>96</v>
      </c>
      <c r="G35" s="19" t="s">
        <v>236</v>
      </c>
      <c r="H35" s="67"/>
      <c r="I35" s="67"/>
      <c r="J35" s="67"/>
      <c r="K35" s="67">
        <v>0</v>
      </c>
      <c r="L35" s="67">
        <v>2</v>
      </c>
      <c r="M35" s="67">
        <v>2</v>
      </c>
      <c r="N35" s="67"/>
      <c r="O35" s="67"/>
      <c r="P35" s="67"/>
      <c r="Q35" s="67"/>
      <c r="R35" s="67"/>
      <c r="S35" s="67"/>
      <c r="T35" s="67"/>
      <c r="U35" s="67"/>
      <c r="V35" s="67"/>
      <c r="W35" s="67"/>
      <c r="X35" s="67"/>
      <c r="Y35" s="67"/>
      <c r="Z35" s="67"/>
      <c r="AA35" s="67"/>
      <c r="AB35" s="67"/>
      <c r="AC35" s="67"/>
      <c r="AD35" s="67"/>
      <c r="AE35" s="67"/>
      <c r="AF35" s="67">
        <f t="shared" si="16"/>
        <v>0</v>
      </c>
      <c r="AG35" s="67">
        <f t="shared" si="16"/>
        <v>2</v>
      </c>
      <c r="AH35" s="67">
        <v>15</v>
      </c>
      <c r="AI35" s="67">
        <f t="shared" si="17"/>
        <v>0</v>
      </c>
      <c r="AJ35" s="67">
        <f t="shared" si="18"/>
        <v>30</v>
      </c>
      <c r="AK35" s="67">
        <f t="shared" si="19"/>
        <v>30</v>
      </c>
      <c r="AL35" s="67">
        <f t="shared" si="20"/>
        <v>2</v>
      </c>
      <c r="AM35" s="67" t="s">
        <v>10</v>
      </c>
      <c r="AN35" s="55" t="s">
        <v>120</v>
      </c>
      <c r="AO35" s="57" t="s">
        <v>95</v>
      </c>
    </row>
    <row r="36" spans="1:41" s="8" customFormat="1" ht="22.5" customHeight="1" x14ac:dyDescent="0.2">
      <c r="A36" s="55" t="s">
        <v>62</v>
      </c>
      <c r="B36" s="55">
        <v>3</v>
      </c>
      <c r="C36" s="86" t="s">
        <v>381</v>
      </c>
      <c r="D36" s="217"/>
      <c r="E36" s="216"/>
      <c r="F36" s="57" t="s">
        <v>274</v>
      </c>
      <c r="G36" s="19" t="s">
        <v>236</v>
      </c>
      <c r="H36" s="67"/>
      <c r="I36" s="67"/>
      <c r="J36" s="67"/>
      <c r="K36" s="67"/>
      <c r="L36" s="67"/>
      <c r="M36" s="67"/>
      <c r="N36" s="67">
        <v>2</v>
      </c>
      <c r="O36" s="67">
        <v>2</v>
      </c>
      <c r="P36" s="67">
        <v>4</v>
      </c>
      <c r="Q36" s="67"/>
      <c r="R36" s="67"/>
      <c r="S36" s="67"/>
      <c r="T36" s="67"/>
      <c r="U36" s="67"/>
      <c r="V36" s="67"/>
      <c r="W36" s="67"/>
      <c r="X36" s="67"/>
      <c r="Y36" s="67"/>
      <c r="Z36" s="67"/>
      <c r="AA36" s="67"/>
      <c r="AB36" s="67"/>
      <c r="AC36" s="67"/>
      <c r="AD36" s="67"/>
      <c r="AE36" s="67"/>
      <c r="AF36" s="67">
        <f t="shared" si="16"/>
        <v>2</v>
      </c>
      <c r="AG36" s="67">
        <f t="shared" si="16"/>
        <v>2</v>
      </c>
      <c r="AH36" s="67">
        <v>15</v>
      </c>
      <c r="AI36" s="67">
        <f t="shared" si="17"/>
        <v>30</v>
      </c>
      <c r="AJ36" s="67">
        <f t="shared" si="18"/>
        <v>30</v>
      </c>
      <c r="AK36" s="67">
        <f t="shared" si="19"/>
        <v>60</v>
      </c>
      <c r="AL36" s="67">
        <f t="shared" si="20"/>
        <v>4</v>
      </c>
      <c r="AM36" s="67" t="s">
        <v>61</v>
      </c>
      <c r="AN36" s="55" t="s">
        <v>377</v>
      </c>
      <c r="AO36" s="57" t="s">
        <v>8</v>
      </c>
    </row>
    <row r="37" spans="1:41" s="8" customFormat="1" ht="23.25" customHeight="1" x14ac:dyDescent="0.2">
      <c r="A37" s="55" t="s">
        <v>62</v>
      </c>
      <c r="B37" s="55">
        <v>3</v>
      </c>
      <c r="C37" s="55" t="s">
        <v>122</v>
      </c>
      <c r="D37" s="217" t="s">
        <v>208</v>
      </c>
      <c r="E37" s="217" t="s">
        <v>237</v>
      </c>
      <c r="F37" s="57" t="s">
        <v>88</v>
      </c>
      <c r="G37" s="135" t="s">
        <v>237</v>
      </c>
      <c r="H37" s="67"/>
      <c r="I37" s="67"/>
      <c r="J37" s="67"/>
      <c r="K37" s="67"/>
      <c r="L37" s="67"/>
      <c r="M37" s="67"/>
      <c r="N37" s="67">
        <v>1</v>
      </c>
      <c r="O37" s="67">
        <v>2</v>
      </c>
      <c r="P37" s="67">
        <v>3</v>
      </c>
      <c r="Q37" s="67"/>
      <c r="R37" s="67"/>
      <c r="S37" s="67"/>
      <c r="T37" s="67"/>
      <c r="U37" s="67"/>
      <c r="V37" s="67"/>
      <c r="W37" s="67"/>
      <c r="X37" s="67"/>
      <c r="Y37" s="67"/>
      <c r="Z37" s="67"/>
      <c r="AA37" s="67"/>
      <c r="AB37" s="67"/>
      <c r="AC37" s="67"/>
      <c r="AD37" s="67"/>
      <c r="AE37" s="67"/>
      <c r="AF37" s="67">
        <f t="shared" si="16"/>
        <v>1</v>
      </c>
      <c r="AG37" s="67">
        <f t="shared" si="16"/>
        <v>2</v>
      </c>
      <c r="AH37" s="67">
        <v>15</v>
      </c>
      <c r="AI37" s="67">
        <f t="shared" si="17"/>
        <v>15</v>
      </c>
      <c r="AJ37" s="67">
        <f t="shared" si="18"/>
        <v>30</v>
      </c>
      <c r="AK37" s="67">
        <f t="shared" si="19"/>
        <v>45</v>
      </c>
      <c r="AL37" s="67">
        <f t="shared" si="20"/>
        <v>3</v>
      </c>
      <c r="AM37" s="67" t="s">
        <v>10</v>
      </c>
      <c r="AN37" s="55"/>
      <c r="AO37" s="70"/>
    </row>
    <row r="38" spans="1:41" s="8" customFormat="1" ht="21" customHeight="1" x14ac:dyDescent="0.2">
      <c r="A38" s="55" t="s">
        <v>62</v>
      </c>
      <c r="B38" s="55">
        <v>4</v>
      </c>
      <c r="C38" s="55" t="s">
        <v>123</v>
      </c>
      <c r="D38" s="217"/>
      <c r="E38" s="217"/>
      <c r="F38" s="57" t="s">
        <v>89</v>
      </c>
      <c r="G38" s="135" t="s">
        <v>237</v>
      </c>
      <c r="H38" s="67"/>
      <c r="I38" s="67"/>
      <c r="J38" s="67"/>
      <c r="K38" s="67"/>
      <c r="L38" s="67"/>
      <c r="M38" s="67"/>
      <c r="N38" s="67"/>
      <c r="O38" s="67"/>
      <c r="P38" s="67"/>
      <c r="Q38" s="67">
        <v>1</v>
      </c>
      <c r="R38" s="67">
        <v>2</v>
      </c>
      <c r="S38" s="67">
        <v>3</v>
      </c>
      <c r="T38" s="67"/>
      <c r="U38" s="67"/>
      <c r="V38" s="67"/>
      <c r="W38" s="67"/>
      <c r="X38" s="67"/>
      <c r="Y38" s="67"/>
      <c r="Z38" s="67"/>
      <c r="AA38" s="67"/>
      <c r="AB38" s="67"/>
      <c r="AC38" s="67"/>
      <c r="AD38" s="67"/>
      <c r="AE38" s="67"/>
      <c r="AF38" s="67">
        <f t="shared" si="16"/>
        <v>1</v>
      </c>
      <c r="AG38" s="67">
        <f t="shared" si="16"/>
        <v>2</v>
      </c>
      <c r="AH38" s="67">
        <v>15</v>
      </c>
      <c r="AI38" s="67">
        <f t="shared" si="17"/>
        <v>15</v>
      </c>
      <c r="AJ38" s="67">
        <f t="shared" si="18"/>
        <v>30</v>
      </c>
      <c r="AK38" s="67">
        <f t="shared" si="19"/>
        <v>45</v>
      </c>
      <c r="AL38" s="67">
        <f t="shared" si="20"/>
        <v>3</v>
      </c>
      <c r="AM38" s="67" t="s">
        <v>61</v>
      </c>
      <c r="AN38" s="55" t="s">
        <v>122</v>
      </c>
      <c r="AO38" s="57" t="s">
        <v>88</v>
      </c>
    </row>
    <row r="39" spans="1:41" s="8" customFormat="1" ht="25.5" x14ac:dyDescent="0.2">
      <c r="A39" s="55" t="s">
        <v>63</v>
      </c>
      <c r="B39" s="55">
        <v>6</v>
      </c>
      <c r="C39" s="55" t="s">
        <v>124</v>
      </c>
      <c r="D39" s="217" t="s">
        <v>235</v>
      </c>
      <c r="E39" s="216" t="s">
        <v>237</v>
      </c>
      <c r="F39" s="57" t="s">
        <v>93</v>
      </c>
      <c r="G39" s="135" t="s">
        <v>237</v>
      </c>
      <c r="H39" s="67"/>
      <c r="I39" s="67"/>
      <c r="J39" s="67"/>
      <c r="K39" s="67"/>
      <c r="L39" s="67"/>
      <c r="M39" s="67"/>
      <c r="N39" s="67"/>
      <c r="O39" s="67"/>
      <c r="P39" s="67"/>
      <c r="Q39" s="67"/>
      <c r="R39" s="67"/>
      <c r="S39" s="67"/>
      <c r="T39" s="67"/>
      <c r="U39" s="67"/>
      <c r="V39" s="67"/>
      <c r="W39" s="67">
        <v>1</v>
      </c>
      <c r="X39" s="67">
        <v>2</v>
      </c>
      <c r="Y39" s="67">
        <v>3</v>
      </c>
      <c r="Z39" s="67"/>
      <c r="AA39" s="67"/>
      <c r="AB39" s="67"/>
      <c r="AC39" s="67"/>
      <c r="AD39" s="67"/>
      <c r="AE39" s="67"/>
      <c r="AF39" s="67">
        <f t="shared" si="16"/>
        <v>1</v>
      </c>
      <c r="AG39" s="67">
        <f t="shared" si="16"/>
        <v>2</v>
      </c>
      <c r="AH39" s="67">
        <v>15</v>
      </c>
      <c r="AI39" s="67">
        <f t="shared" si="17"/>
        <v>15</v>
      </c>
      <c r="AJ39" s="67">
        <f t="shared" si="18"/>
        <v>30</v>
      </c>
      <c r="AK39" s="67">
        <f t="shared" si="19"/>
        <v>45</v>
      </c>
      <c r="AL39" s="67">
        <f t="shared" si="20"/>
        <v>3</v>
      </c>
      <c r="AM39" s="67" t="s">
        <v>10</v>
      </c>
      <c r="AN39" s="55"/>
      <c r="AO39" s="70"/>
    </row>
    <row r="40" spans="1:41" s="8" customFormat="1" ht="25.5" x14ac:dyDescent="0.2">
      <c r="A40" s="55" t="s">
        <v>64</v>
      </c>
      <c r="B40" s="55">
        <v>7</v>
      </c>
      <c r="C40" s="55" t="s">
        <v>358</v>
      </c>
      <c r="D40" s="217"/>
      <c r="E40" s="217"/>
      <c r="F40" s="57" t="s">
        <v>266</v>
      </c>
      <c r="G40" s="135" t="s">
        <v>237</v>
      </c>
      <c r="H40" s="67"/>
      <c r="I40" s="67"/>
      <c r="J40" s="67"/>
      <c r="K40" s="67"/>
      <c r="L40" s="67"/>
      <c r="M40" s="67"/>
      <c r="N40" s="67"/>
      <c r="O40" s="67"/>
      <c r="P40" s="67"/>
      <c r="Q40" s="67"/>
      <c r="R40" s="67"/>
      <c r="S40" s="67"/>
      <c r="T40" s="67"/>
      <c r="U40" s="67"/>
      <c r="V40" s="67"/>
      <c r="W40" s="79"/>
      <c r="X40" s="79"/>
      <c r="Y40" s="79"/>
      <c r="Z40" s="67">
        <v>0</v>
      </c>
      <c r="AA40" s="67">
        <v>2</v>
      </c>
      <c r="AB40" s="67">
        <v>2</v>
      </c>
      <c r="AC40" s="67"/>
      <c r="AD40" s="67"/>
      <c r="AE40" s="67"/>
      <c r="AF40" s="67">
        <f t="shared" si="16"/>
        <v>0</v>
      </c>
      <c r="AG40" s="67">
        <f t="shared" si="16"/>
        <v>2</v>
      </c>
      <c r="AH40" s="67">
        <v>15</v>
      </c>
      <c r="AI40" s="67">
        <f t="shared" si="17"/>
        <v>0</v>
      </c>
      <c r="AJ40" s="67">
        <f t="shared" si="18"/>
        <v>30</v>
      </c>
      <c r="AK40" s="67">
        <f t="shared" si="19"/>
        <v>30</v>
      </c>
      <c r="AL40" s="67">
        <f t="shared" si="20"/>
        <v>2</v>
      </c>
      <c r="AM40" s="67" t="s">
        <v>10</v>
      </c>
      <c r="AN40" s="55"/>
      <c r="AO40" s="70"/>
    </row>
    <row r="41" spans="1:41" s="8" customFormat="1" ht="25.5" x14ac:dyDescent="0.2">
      <c r="A41" s="55"/>
      <c r="B41" s="55"/>
      <c r="C41" s="55"/>
      <c r="D41" s="66"/>
      <c r="E41" s="66"/>
      <c r="F41" s="75" t="s">
        <v>0</v>
      </c>
      <c r="G41" s="134"/>
      <c r="H41" s="67">
        <f>SUM(H33:H40)</f>
        <v>0</v>
      </c>
      <c r="I41" s="67">
        <f t="shared" ref="I41:AG41" si="21">SUM(I33:I40)</f>
        <v>2</v>
      </c>
      <c r="J41" s="67">
        <f t="shared" si="21"/>
        <v>2</v>
      </c>
      <c r="K41" s="67">
        <f t="shared" si="21"/>
        <v>2</v>
      </c>
      <c r="L41" s="67">
        <f t="shared" si="21"/>
        <v>4</v>
      </c>
      <c r="M41" s="67">
        <f t="shared" si="21"/>
        <v>6</v>
      </c>
      <c r="N41" s="67">
        <f t="shared" si="21"/>
        <v>3</v>
      </c>
      <c r="O41" s="67">
        <f t="shared" si="21"/>
        <v>4</v>
      </c>
      <c r="P41" s="67">
        <f t="shared" si="21"/>
        <v>7</v>
      </c>
      <c r="Q41" s="67">
        <f t="shared" si="21"/>
        <v>1</v>
      </c>
      <c r="R41" s="67">
        <f t="shared" si="21"/>
        <v>2</v>
      </c>
      <c r="S41" s="67">
        <f t="shared" si="21"/>
        <v>3</v>
      </c>
      <c r="T41" s="67">
        <f t="shared" si="21"/>
        <v>0</v>
      </c>
      <c r="U41" s="67">
        <f t="shared" si="21"/>
        <v>0</v>
      </c>
      <c r="V41" s="67">
        <f t="shared" si="21"/>
        <v>0</v>
      </c>
      <c r="W41" s="67">
        <f t="shared" si="21"/>
        <v>1</v>
      </c>
      <c r="X41" s="67">
        <f t="shared" si="21"/>
        <v>2</v>
      </c>
      <c r="Y41" s="67">
        <f t="shared" si="21"/>
        <v>3</v>
      </c>
      <c r="Z41" s="67">
        <f t="shared" si="21"/>
        <v>0</v>
      </c>
      <c r="AA41" s="67">
        <f t="shared" si="21"/>
        <v>2</v>
      </c>
      <c r="AB41" s="67">
        <f t="shared" si="21"/>
        <v>2</v>
      </c>
      <c r="AC41" s="67">
        <f t="shared" si="21"/>
        <v>0</v>
      </c>
      <c r="AD41" s="67">
        <f t="shared" si="21"/>
        <v>0</v>
      </c>
      <c r="AE41" s="67">
        <f t="shared" si="21"/>
        <v>0</v>
      </c>
      <c r="AF41" s="67">
        <f t="shared" si="21"/>
        <v>7</v>
      </c>
      <c r="AG41" s="67">
        <f t="shared" si="21"/>
        <v>16</v>
      </c>
      <c r="AH41" s="67" t="s">
        <v>46</v>
      </c>
      <c r="AI41" s="67">
        <f>SUM(AI33:AI40)</f>
        <v>105</v>
      </c>
      <c r="AJ41" s="67">
        <f>SUM(AJ33:AJ40)</f>
        <v>240</v>
      </c>
      <c r="AK41" s="67">
        <f>SUM(AK33:AK40)</f>
        <v>345</v>
      </c>
      <c r="AL41" s="67">
        <f>SUM(AL33:AL40)</f>
        <v>23</v>
      </c>
      <c r="AM41" s="67"/>
      <c r="AN41" s="103"/>
      <c r="AO41" s="70"/>
    </row>
    <row r="42" spans="1:41" s="8" customFormat="1" ht="20.25" customHeight="1" x14ac:dyDescent="0.2">
      <c r="A42" s="55" t="s">
        <v>60</v>
      </c>
      <c r="B42" s="55">
        <v>1</v>
      </c>
      <c r="C42" s="55" t="s">
        <v>179</v>
      </c>
      <c r="D42" s="217" t="s">
        <v>210</v>
      </c>
      <c r="E42" s="55"/>
      <c r="F42" s="57" t="s">
        <v>54</v>
      </c>
      <c r="G42" s="228" t="s">
        <v>240</v>
      </c>
      <c r="H42" s="67">
        <v>2</v>
      </c>
      <c r="I42" s="67">
        <v>2</v>
      </c>
      <c r="J42" s="67">
        <v>4</v>
      </c>
      <c r="K42" s="67"/>
      <c r="L42" s="67"/>
      <c r="M42" s="67"/>
      <c r="N42" s="67"/>
      <c r="O42" s="67"/>
      <c r="P42" s="67"/>
      <c r="Q42" s="67"/>
      <c r="R42" s="67"/>
      <c r="S42" s="67"/>
      <c r="T42" s="67"/>
      <c r="U42" s="67"/>
      <c r="V42" s="67"/>
      <c r="W42" s="67"/>
      <c r="X42" s="67"/>
      <c r="Y42" s="67"/>
      <c r="Z42" s="67"/>
      <c r="AA42" s="67"/>
      <c r="AB42" s="67"/>
      <c r="AC42" s="67"/>
      <c r="AD42" s="67"/>
      <c r="AE42" s="67"/>
      <c r="AF42" s="67">
        <f>H42+K42+N42+Q42+T42+W42+Z42+AC42</f>
        <v>2</v>
      </c>
      <c r="AG42" s="67">
        <f>I42+L42+O42+R42+U42+X42+AA42+AD42</f>
        <v>2</v>
      </c>
      <c r="AH42" s="67">
        <v>15</v>
      </c>
      <c r="AI42" s="67">
        <f>AF42*AH42</f>
        <v>30</v>
      </c>
      <c r="AJ42" s="67">
        <f>AG42*AH42</f>
        <v>30</v>
      </c>
      <c r="AK42" s="67">
        <f>SUM(AI42:AJ42)</f>
        <v>60</v>
      </c>
      <c r="AL42" s="67">
        <f>AE42+AB42+Y42+V42+S42+P42+M42+J42</f>
        <v>4</v>
      </c>
      <c r="AM42" s="67" t="s">
        <v>61</v>
      </c>
      <c r="AN42" s="55"/>
      <c r="AO42" s="70"/>
    </row>
    <row r="43" spans="1:41" s="8" customFormat="1" ht="25.5" x14ac:dyDescent="0.2">
      <c r="A43" s="55" t="s">
        <v>60</v>
      </c>
      <c r="B43" s="55">
        <v>2</v>
      </c>
      <c r="C43" s="55" t="s">
        <v>199</v>
      </c>
      <c r="D43" s="217"/>
      <c r="E43" s="68" t="s">
        <v>240</v>
      </c>
      <c r="F43" s="57" t="s">
        <v>38</v>
      </c>
      <c r="G43" s="228"/>
      <c r="H43" s="67"/>
      <c r="I43" s="67"/>
      <c r="J43" s="67"/>
      <c r="K43" s="67">
        <v>1</v>
      </c>
      <c r="L43" s="67">
        <v>2</v>
      </c>
      <c r="M43" s="67">
        <v>3</v>
      </c>
      <c r="N43" s="67"/>
      <c r="O43" s="67"/>
      <c r="P43" s="67"/>
      <c r="Q43" s="67"/>
      <c r="R43" s="67"/>
      <c r="S43" s="67"/>
      <c r="T43" s="67"/>
      <c r="U43" s="67"/>
      <c r="V43" s="67"/>
      <c r="W43" s="67"/>
      <c r="X43" s="67"/>
      <c r="Y43" s="67"/>
      <c r="Z43" s="67"/>
      <c r="AA43" s="67"/>
      <c r="AB43" s="67"/>
      <c r="AC43" s="67"/>
      <c r="AD43" s="67"/>
      <c r="AE43" s="67"/>
      <c r="AF43" s="67">
        <f t="shared" ref="AF43:AF46" si="22">H43+K43+N43+Q43+T43+W43+Z43+AC43</f>
        <v>1</v>
      </c>
      <c r="AG43" s="67">
        <f>I43+L43+O43+R43+U43+X43+AA43+AD43</f>
        <v>2</v>
      </c>
      <c r="AH43" s="67">
        <v>15</v>
      </c>
      <c r="AI43" s="67">
        <f>AF43*AH43</f>
        <v>15</v>
      </c>
      <c r="AJ43" s="67">
        <f>AG43*AH43</f>
        <v>30</v>
      </c>
      <c r="AK43" s="67">
        <f>SUM(AI43:AJ43)</f>
        <v>45</v>
      </c>
      <c r="AL43" s="67">
        <f t="shared" ref="AL43:AL46" si="23">AE43+AB43+Y43+V43+S43+P43+M43+J43</f>
        <v>3</v>
      </c>
      <c r="AM43" s="67" t="s">
        <v>61</v>
      </c>
      <c r="AN43" s="55"/>
      <c r="AO43" s="57"/>
    </row>
    <row r="44" spans="1:41" s="8" customFormat="1" ht="36.75" customHeight="1" x14ac:dyDescent="0.2">
      <c r="A44" s="55" t="s">
        <v>64</v>
      </c>
      <c r="B44" s="55">
        <v>7</v>
      </c>
      <c r="C44" s="55" t="s">
        <v>359</v>
      </c>
      <c r="D44" s="217"/>
      <c r="E44" s="68"/>
      <c r="F44" s="57" t="s">
        <v>156</v>
      </c>
      <c r="G44" s="19" t="s">
        <v>240</v>
      </c>
      <c r="H44" s="67"/>
      <c r="I44" s="67"/>
      <c r="J44" s="67"/>
      <c r="K44" s="67"/>
      <c r="L44" s="67"/>
      <c r="M44" s="67"/>
      <c r="N44" s="67"/>
      <c r="O44" s="67"/>
      <c r="P44" s="67"/>
      <c r="Q44" s="67"/>
      <c r="R44" s="67"/>
      <c r="S44" s="67"/>
      <c r="T44" s="67"/>
      <c r="U44" s="67"/>
      <c r="V44" s="67"/>
      <c r="W44" s="67"/>
      <c r="X44" s="67"/>
      <c r="Y44" s="67"/>
      <c r="Z44" s="67">
        <v>1</v>
      </c>
      <c r="AA44" s="67">
        <v>1</v>
      </c>
      <c r="AB44" s="67">
        <v>2</v>
      </c>
      <c r="AC44" s="67"/>
      <c r="AD44" s="67"/>
      <c r="AE44" s="67"/>
      <c r="AF44" s="67">
        <f>H44+K44+N44+Q44+T44+W44+Z44+AC44</f>
        <v>1</v>
      </c>
      <c r="AG44" s="67">
        <f>I44+L44+O44+R44+U44+X44+AA44+AD44</f>
        <v>1</v>
      </c>
      <c r="AH44" s="67">
        <v>15</v>
      </c>
      <c r="AI44" s="67">
        <f>AF44*AH44</f>
        <v>15</v>
      </c>
      <c r="AJ44" s="67">
        <f>AG44*AH44</f>
        <v>15</v>
      </c>
      <c r="AK44" s="67">
        <f>SUM(AI44:AJ44)</f>
        <v>30</v>
      </c>
      <c r="AL44" s="67">
        <f>AE44+AB44+Y44+V44+S44+P44+M44+J44</f>
        <v>2</v>
      </c>
      <c r="AM44" s="67" t="s">
        <v>10</v>
      </c>
      <c r="AN44" s="55" t="s">
        <v>200</v>
      </c>
      <c r="AO44" s="70" t="s">
        <v>166</v>
      </c>
    </row>
    <row r="45" spans="1:41" s="8" customFormat="1" ht="25.5" x14ac:dyDescent="0.2">
      <c r="A45" s="55" t="s">
        <v>62</v>
      </c>
      <c r="B45" s="55">
        <v>3</v>
      </c>
      <c r="C45" s="55" t="s">
        <v>180</v>
      </c>
      <c r="D45" s="217" t="s">
        <v>211</v>
      </c>
      <c r="E45" s="217" t="s">
        <v>239</v>
      </c>
      <c r="F45" s="57" t="s">
        <v>83</v>
      </c>
      <c r="G45" s="228" t="s">
        <v>239</v>
      </c>
      <c r="H45" s="67"/>
      <c r="I45" s="67"/>
      <c r="J45" s="67"/>
      <c r="K45" s="67"/>
      <c r="L45" s="67"/>
      <c r="M45" s="67"/>
      <c r="N45" s="67">
        <v>0</v>
      </c>
      <c r="O45" s="67">
        <v>3</v>
      </c>
      <c r="P45" s="67">
        <v>3</v>
      </c>
      <c r="Q45" s="67"/>
      <c r="R45" s="67"/>
      <c r="S45" s="67"/>
      <c r="T45" s="67"/>
      <c r="U45" s="67"/>
      <c r="V45" s="67"/>
      <c r="W45" s="67"/>
      <c r="X45" s="67"/>
      <c r="Y45" s="67"/>
      <c r="Z45" s="67"/>
      <c r="AA45" s="67"/>
      <c r="AB45" s="67"/>
      <c r="AC45" s="67"/>
      <c r="AD45" s="67"/>
      <c r="AE45" s="67"/>
      <c r="AF45" s="67">
        <f t="shared" si="22"/>
        <v>0</v>
      </c>
      <c r="AG45" s="67">
        <f>I45+L45+O45+R45+U45+X45+AA45+AD45</f>
        <v>3</v>
      </c>
      <c r="AH45" s="67">
        <v>15</v>
      </c>
      <c r="AI45" s="67">
        <f>AF45*AH45</f>
        <v>0</v>
      </c>
      <c r="AJ45" s="67">
        <f>AG45*AH45</f>
        <v>45</v>
      </c>
      <c r="AK45" s="67">
        <f>SUM(AI45:AJ45)</f>
        <v>45</v>
      </c>
      <c r="AL45" s="67">
        <f t="shared" si="23"/>
        <v>3</v>
      </c>
      <c r="AM45" s="67" t="s">
        <v>10</v>
      </c>
      <c r="AN45" s="55" t="s">
        <v>386</v>
      </c>
      <c r="AO45" s="70" t="s">
        <v>336</v>
      </c>
    </row>
    <row r="46" spans="1:41" s="8" customFormat="1" ht="24.75" customHeight="1" x14ac:dyDescent="0.2">
      <c r="A46" s="55" t="s">
        <v>62</v>
      </c>
      <c r="B46" s="55">
        <v>4</v>
      </c>
      <c r="C46" s="55" t="s">
        <v>181</v>
      </c>
      <c r="D46" s="217"/>
      <c r="E46" s="217"/>
      <c r="F46" s="57" t="s">
        <v>84</v>
      </c>
      <c r="G46" s="228"/>
      <c r="H46" s="67"/>
      <c r="I46" s="67"/>
      <c r="J46" s="67"/>
      <c r="K46" s="67"/>
      <c r="L46" s="67"/>
      <c r="M46" s="67"/>
      <c r="N46" s="67"/>
      <c r="O46" s="67"/>
      <c r="P46" s="67"/>
      <c r="Q46" s="67">
        <v>1</v>
      </c>
      <c r="R46" s="67">
        <v>2</v>
      </c>
      <c r="S46" s="67">
        <v>3</v>
      </c>
      <c r="T46" s="79"/>
      <c r="U46" s="79"/>
      <c r="V46" s="79"/>
      <c r="W46" s="67"/>
      <c r="X46" s="67"/>
      <c r="Y46" s="67"/>
      <c r="Z46" s="67"/>
      <c r="AA46" s="67"/>
      <c r="AB46" s="67"/>
      <c r="AC46" s="67"/>
      <c r="AD46" s="67"/>
      <c r="AE46" s="67"/>
      <c r="AF46" s="67">
        <f t="shared" si="22"/>
        <v>1</v>
      </c>
      <c r="AG46" s="67">
        <f>I46+L46+O46+R46+U46+X46+AA46+AD46</f>
        <v>2</v>
      </c>
      <c r="AH46" s="67">
        <v>15</v>
      </c>
      <c r="AI46" s="67">
        <f>AF46*AH46</f>
        <v>15</v>
      </c>
      <c r="AJ46" s="67">
        <f>AG46*AH46</f>
        <v>30</v>
      </c>
      <c r="AK46" s="67">
        <f>SUM(AI46:AJ46)</f>
        <v>45</v>
      </c>
      <c r="AL46" s="67">
        <f t="shared" si="23"/>
        <v>3</v>
      </c>
      <c r="AM46" s="67" t="s">
        <v>61</v>
      </c>
      <c r="AN46" s="55" t="s">
        <v>180</v>
      </c>
      <c r="AO46" s="57" t="s">
        <v>83</v>
      </c>
    </row>
    <row r="47" spans="1:41" s="8" customFormat="1" ht="25.5" x14ac:dyDescent="0.2">
      <c r="A47" s="55"/>
      <c r="B47" s="55"/>
      <c r="C47" s="55"/>
      <c r="D47" s="66"/>
      <c r="E47" s="66"/>
      <c r="F47" s="77" t="s">
        <v>1</v>
      </c>
      <c r="G47" s="134"/>
      <c r="H47" s="67">
        <f t="shared" ref="H47:AG47" si="24">SUM(H42:H46)</f>
        <v>2</v>
      </c>
      <c r="I47" s="67">
        <f t="shared" si="24"/>
        <v>2</v>
      </c>
      <c r="J47" s="67">
        <f t="shared" si="24"/>
        <v>4</v>
      </c>
      <c r="K47" s="67">
        <f t="shared" si="24"/>
        <v>1</v>
      </c>
      <c r="L47" s="67">
        <f t="shared" si="24"/>
        <v>2</v>
      </c>
      <c r="M47" s="67">
        <f t="shared" si="24"/>
        <v>3</v>
      </c>
      <c r="N47" s="67">
        <f t="shared" si="24"/>
        <v>0</v>
      </c>
      <c r="O47" s="67">
        <f t="shared" si="24"/>
        <v>3</v>
      </c>
      <c r="P47" s="67">
        <f t="shared" si="24"/>
        <v>3</v>
      </c>
      <c r="Q47" s="67">
        <f t="shared" si="24"/>
        <v>1</v>
      </c>
      <c r="R47" s="67">
        <f t="shared" si="24"/>
        <v>2</v>
      </c>
      <c r="S47" s="67">
        <f t="shared" si="24"/>
        <v>3</v>
      </c>
      <c r="T47" s="67">
        <f t="shared" si="24"/>
        <v>0</v>
      </c>
      <c r="U47" s="67">
        <f t="shared" si="24"/>
        <v>0</v>
      </c>
      <c r="V47" s="67">
        <f t="shared" si="24"/>
        <v>0</v>
      </c>
      <c r="W47" s="67">
        <f t="shared" si="24"/>
        <v>0</v>
      </c>
      <c r="X47" s="67">
        <f t="shared" si="24"/>
        <v>0</v>
      </c>
      <c r="Y47" s="67">
        <f t="shared" si="24"/>
        <v>0</v>
      </c>
      <c r="Z47" s="67">
        <f t="shared" si="24"/>
        <v>1</v>
      </c>
      <c r="AA47" s="67">
        <f t="shared" si="24"/>
        <v>1</v>
      </c>
      <c r="AB47" s="67">
        <f t="shared" si="24"/>
        <v>2</v>
      </c>
      <c r="AC47" s="67">
        <f t="shared" si="24"/>
        <v>0</v>
      </c>
      <c r="AD47" s="67">
        <f t="shared" si="24"/>
        <v>0</v>
      </c>
      <c r="AE47" s="67">
        <f t="shared" si="24"/>
        <v>0</v>
      </c>
      <c r="AF47" s="67">
        <f t="shared" si="24"/>
        <v>5</v>
      </c>
      <c r="AG47" s="67">
        <f t="shared" si="24"/>
        <v>10</v>
      </c>
      <c r="AH47" s="67" t="s">
        <v>46</v>
      </c>
      <c r="AI47" s="67">
        <f>SUM(AI42:AI46)</f>
        <v>75</v>
      </c>
      <c r="AJ47" s="67">
        <f>SUM(AJ42:AJ46)</f>
        <v>150</v>
      </c>
      <c r="AK47" s="67">
        <f>SUM(AK42:AK46)</f>
        <v>225</v>
      </c>
      <c r="AL47" s="67">
        <f>SUM(AL42:AL46)</f>
        <v>15</v>
      </c>
      <c r="AM47" s="67"/>
      <c r="AN47" s="103"/>
      <c r="AO47" s="70"/>
    </row>
    <row r="48" spans="1:41" s="8" customFormat="1" ht="20.25" customHeight="1" x14ac:dyDescent="0.2">
      <c r="A48" s="55" t="s">
        <v>60</v>
      </c>
      <c r="B48" s="55">
        <v>1</v>
      </c>
      <c r="C48" s="55" t="s">
        <v>182</v>
      </c>
      <c r="D48" s="217" t="s">
        <v>212</v>
      </c>
      <c r="E48" s="217" t="s">
        <v>224</v>
      </c>
      <c r="F48" s="57" t="s">
        <v>7</v>
      </c>
      <c r="G48" s="228" t="s">
        <v>388</v>
      </c>
      <c r="H48" s="67">
        <v>2</v>
      </c>
      <c r="I48" s="67">
        <v>2</v>
      </c>
      <c r="J48" s="67">
        <v>4</v>
      </c>
      <c r="K48" s="67"/>
      <c r="L48" s="67"/>
      <c r="M48" s="67"/>
      <c r="N48" s="67"/>
      <c r="O48" s="67"/>
      <c r="P48" s="67"/>
      <c r="Q48" s="67"/>
      <c r="R48" s="67"/>
      <c r="S48" s="67"/>
      <c r="T48" s="67"/>
      <c r="U48" s="67"/>
      <c r="V48" s="67"/>
      <c r="W48" s="67"/>
      <c r="X48" s="67"/>
      <c r="Y48" s="67"/>
      <c r="Z48" s="67"/>
      <c r="AA48" s="67"/>
      <c r="AB48" s="67"/>
      <c r="AC48" s="67"/>
      <c r="AD48" s="67"/>
      <c r="AE48" s="67"/>
      <c r="AF48" s="67">
        <f t="shared" ref="AF48:AF51" si="25">H48+K48+N48+Q48+T48+W48+Z48+AC48</f>
        <v>2</v>
      </c>
      <c r="AG48" s="67">
        <f>I48+L48+O48+R48+U48+X48+AA48+AD48</f>
        <v>2</v>
      </c>
      <c r="AH48" s="67">
        <v>15</v>
      </c>
      <c r="AI48" s="67">
        <f>AF48*AH48</f>
        <v>30</v>
      </c>
      <c r="AJ48" s="67">
        <f>AG48*AH48</f>
        <v>30</v>
      </c>
      <c r="AK48" s="67">
        <f>SUM(AI48:AJ48)</f>
        <v>60</v>
      </c>
      <c r="AL48" s="67">
        <f t="shared" ref="AL48:AL51" si="26">AE48+AB48+Y48+V48+S48+P48+M48+J48</f>
        <v>4</v>
      </c>
      <c r="AM48" s="67" t="s">
        <v>61</v>
      </c>
      <c r="AN48" s="55"/>
      <c r="AO48" s="70"/>
    </row>
    <row r="49" spans="1:41" s="8" customFormat="1" x14ac:dyDescent="0.2">
      <c r="A49" s="55" t="s">
        <v>60</v>
      </c>
      <c r="B49" s="55">
        <v>2</v>
      </c>
      <c r="C49" s="55" t="s">
        <v>183</v>
      </c>
      <c r="D49" s="217"/>
      <c r="E49" s="217"/>
      <c r="F49" s="57" t="s">
        <v>47</v>
      </c>
      <c r="G49" s="228"/>
      <c r="H49" s="67"/>
      <c r="I49" s="67"/>
      <c r="J49" s="67"/>
      <c r="K49" s="67">
        <v>0</v>
      </c>
      <c r="L49" s="67">
        <v>2</v>
      </c>
      <c r="M49" s="67">
        <v>2</v>
      </c>
      <c r="N49" s="67"/>
      <c r="O49" s="67"/>
      <c r="P49" s="67"/>
      <c r="Q49" s="67"/>
      <c r="R49" s="67"/>
      <c r="S49" s="67"/>
      <c r="T49" s="67"/>
      <c r="U49" s="67"/>
      <c r="V49" s="67"/>
      <c r="W49" s="67"/>
      <c r="X49" s="67"/>
      <c r="Y49" s="67"/>
      <c r="Z49" s="67"/>
      <c r="AA49" s="67"/>
      <c r="AB49" s="67"/>
      <c r="AC49" s="67"/>
      <c r="AD49" s="67"/>
      <c r="AE49" s="67"/>
      <c r="AF49" s="67">
        <f t="shared" si="25"/>
        <v>0</v>
      </c>
      <c r="AG49" s="67">
        <f>I49+L49+O49+R49+U49+X49+AA49+AD49</f>
        <v>2</v>
      </c>
      <c r="AH49" s="67">
        <v>15</v>
      </c>
      <c r="AI49" s="67">
        <f>AF49*AH49</f>
        <v>0</v>
      </c>
      <c r="AJ49" s="67">
        <f>AG49*AH49</f>
        <v>30</v>
      </c>
      <c r="AK49" s="67">
        <f>SUM(AI49:AJ49)</f>
        <v>30</v>
      </c>
      <c r="AL49" s="67">
        <f t="shared" si="26"/>
        <v>2</v>
      </c>
      <c r="AM49" s="67" t="s">
        <v>10</v>
      </c>
      <c r="AN49" s="55"/>
      <c r="AO49" s="57"/>
    </row>
    <row r="50" spans="1:41" s="8" customFormat="1" ht="22.5" customHeight="1" x14ac:dyDescent="0.2">
      <c r="A50" s="55" t="s">
        <v>62</v>
      </c>
      <c r="B50" s="55">
        <v>3</v>
      </c>
      <c r="C50" s="55" t="s">
        <v>185</v>
      </c>
      <c r="D50" s="217"/>
      <c r="E50" s="217"/>
      <c r="F50" s="57" t="s">
        <v>2</v>
      </c>
      <c r="G50" s="19" t="s">
        <v>388</v>
      </c>
      <c r="H50" s="67"/>
      <c r="I50" s="67"/>
      <c r="J50" s="67"/>
      <c r="K50" s="67"/>
      <c r="L50" s="67"/>
      <c r="M50" s="67"/>
      <c r="N50" s="67">
        <v>1</v>
      </c>
      <c r="O50" s="67">
        <v>1</v>
      </c>
      <c r="P50" s="67">
        <v>2</v>
      </c>
      <c r="Q50" s="67"/>
      <c r="R50" s="67"/>
      <c r="S50" s="67"/>
      <c r="T50" s="67"/>
      <c r="U50" s="67"/>
      <c r="V50" s="67"/>
      <c r="W50" s="67"/>
      <c r="X50" s="67"/>
      <c r="Y50" s="67"/>
      <c r="Z50" s="68"/>
      <c r="AA50" s="68"/>
      <c r="AB50" s="68"/>
      <c r="AC50" s="67"/>
      <c r="AD50" s="67"/>
      <c r="AE50" s="67"/>
      <c r="AF50" s="67">
        <f>H50+K50+N50+Q50+T50+W50+Z50+AC50</f>
        <v>1</v>
      </c>
      <c r="AG50" s="67">
        <f>I50+L50+O50+R50+U50+X50+AA50+AD50</f>
        <v>1</v>
      </c>
      <c r="AH50" s="67">
        <v>15</v>
      </c>
      <c r="AI50" s="67">
        <f>AF50*AH50</f>
        <v>15</v>
      </c>
      <c r="AJ50" s="67">
        <f>AG50*AH50</f>
        <v>15</v>
      </c>
      <c r="AK50" s="67">
        <f>SUM(AI50:AJ50)</f>
        <v>30</v>
      </c>
      <c r="AL50" s="67">
        <f>AE50+AB50+Y50+V50+S50+P50+M50+J50</f>
        <v>2</v>
      </c>
      <c r="AM50" s="67" t="s">
        <v>61</v>
      </c>
      <c r="AN50" s="55"/>
      <c r="AO50" s="70"/>
    </row>
    <row r="51" spans="1:41" s="8" customFormat="1" ht="25.5" x14ac:dyDescent="0.2">
      <c r="A51" s="55" t="s">
        <v>62</v>
      </c>
      <c r="B51" s="55">
        <v>4</v>
      </c>
      <c r="C51" s="55" t="s">
        <v>184</v>
      </c>
      <c r="D51" s="217"/>
      <c r="E51" s="217"/>
      <c r="F51" s="57" t="s">
        <v>85</v>
      </c>
      <c r="G51" s="19" t="s">
        <v>224</v>
      </c>
      <c r="H51" s="67"/>
      <c r="I51" s="67"/>
      <c r="J51" s="67"/>
      <c r="K51" s="67"/>
      <c r="L51" s="67"/>
      <c r="M51" s="67"/>
      <c r="N51" s="68"/>
      <c r="O51" s="68"/>
      <c r="P51" s="68"/>
      <c r="Q51" s="67">
        <v>2</v>
      </c>
      <c r="R51" s="67">
        <v>2</v>
      </c>
      <c r="S51" s="67">
        <v>4</v>
      </c>
      <c r="T51" s="67"/>
      <c r="U51" s="67"/>
      <c r="V51" s="67"/>
      <c r="W51" s="67"/>
      <c r="X51" s="67"/>
      <c r="Y51" s="67"/>
      <c r="Z51" s="67"/>
      <c r="AA51" s="67"/>
      <c r="AB51" s="67"/>
      <c r="AC51" s="67"/>
      <c r="AD51" s="67"/>
      <c r="AE51" s="67"/>
      <c r="AF51" s="67">
        <f t="shared" si="25"/>
        <v>2</v>
      </c>
      <c r="AG51" s="67">
        <f>I51+L51+O51+R51+U51+X51+AA51+AD51</f>
        <v>2</v>
      </c>
      <c r="AH51" s="67">
        <v>15</v>
      </c>
      <c r="AI51" s="67">
        <f>AF51*AH51</f>
        <v>30</v>
      </c>
      <c r="AJ51" s="67">
        <f>AG51*AH51</f>
        <v>30</v>
      </c>
      <c r="AK51" s="67">
        <f>SUM(AI51:AJ51)</f>
        <v>60</v>
      </c>
      <c r="AL51" s="67">
        <f t="shared" si="26"/>
        <v>4</v>
      </c>
      <c r="AM51" s="67" t="s">
        <v>61</v>
      </c>
      <c r="AN51" s="55"/>
      <c r="AO51" s="70"/>
    </row>
    <row r="52" spans="1:41" s="8" customFormat="1" ht="25.5" x14ac:dyDescent="0.2">
      <c r="A52" s="55"/>
      <c r="B52" s="55"/>
      <c r="C52" s="55"/>
      <c r="D52" s="55"/>
      <c r="E52" s="55"/>
      <c r="F52" s="75" t="s">
        <v>3</v>
      </c>
      <c r="G52" s="134"/>
      <c r="H52" s="67">
        <f t="shared" ref="H52:AG52" si="27">SUM(H48:H51)</f>
        <v>2</v>
      </c>
      <c r="I52" s="67">
        <f t="shared" si="27"/>
        <v>2</v>
      </c>
      <c r="J52" s="67">
        <f t="shared" si="27"/>
        <v>4</v>
      </c>
      <c r="K52" s="67">
        <f t="shared" si="27"/>
        <v>0</v>
      </c>
      <c r="L52" s="67">
        <f t="shared" si="27"/>
        <v>2</v>
      </c>
      <c r="M52" s="67">
        <f t="shared" si="27"/>
        <v>2</v>
      </c>
      <c r="N52" s="67">
        <f t="shared" si="27"/>
        <v>1</v>
      </c>
      <c r="O52" s="67">
        <f t="shared" si="27"/>
        <v>1</v>
      </c>
      <c r="P52" s="67">
        <f t="shared" si="27"/>
        <v>2</v>
      </c>
      <c r="Q52" s="67">
        <f t="shared" si="27"/>
        <v>2</v>
      </c>
      <c r="R52" s="67">
        <f t="shared" si="27"/>
        <v>2</v>
      </c>
      <c r="S52" s="67">
        <f t="shared" si="27"/>
        <v>4</v>
      </c>
      <c r="T52" s="67">
        <f t="shared" si="27"/>
        <v>0</v>
      </c>
      <c r="U52" s="67">
        <f t="shared" si="27"/>
        <v>0</v>
      </c>
      <c r="V52" s="67">
        <f t="shared" si="27"/>
        <v>0</v>
      </c>
      <c r="W52" s="67">
        <f t="shared" si="27"/>
        <v>0</v>
      </c>
      <c r="X52" s="67">
        <f t="shared" si="27"/>
        <v>0</v>
      </c>
      <c r="Y52" s="67">
        <f t="shared" si="27"/>
        <v>0</v>
      </c>
      <c r="Z52" s="67">
        <f t="shared" si="27"/>
        <v>0</v>
      </c>
      <c r="AA52" s="67">
        <f t="shared" si="27"/>
        <v>0</v>
      </c>
      <c r="AB52" s="67">
        <f t="shared" si="27"/>
        <v>0</v>
      </c>
      <c r="AC52" s="67">
        <f t="shared" si="27"/>
        <v>0</v>
      </c>
      <c r="AD52" s="67">
        <f t="shared" si="27"/>
        <v>0</v>
      </c>
      <c r="AE52" s="67">
        <f t="shared" si="27"/>
        <v>0</v>
      </c>
      <c r="AF52" s="67">
        <f t="shared" si="27"/>
        <v>5</v>
      </c>
      <c r="AG52" s="67">
        <f t="shared" si="27"/>
        <v>7</v>
      </c>
      <c r="AH52" s="67" t="s">
        <v>46</v>
      </c>
      <c r="AI52" s="67">
        <f>SUM(AI48:AI51)</f>
        <v>75</v>
      </c>
      <c r="AJ52" s="67">
        <f>SUM(AJ48:AJ51)</f>
        <v>105</v>
      </c>
      <c r="AK52" s="67">
        <f>SUM(AK48:AK51)</f>
        <v>180</v>
      </c>
      <c r="AL52" s="80">
        <f>SUM(AL48:AL51)</f>
        <v>12</v>
      </c>
      <c r="AM52" s="67"/>
      <c r="AN52" s="103"/>
      <c r="AO52" s="70"/>
    </row>
    <row r="53" spans="1:41" s="8" customFormat="1" ht="20.25" customHeight="1" x14ac:dyDescent="0.2">
      <c r="A53" s="55" t="s">
        <v>60</v>
      </c>
      <c r="B53" s="55">
        <v>1</v>
      </c>
      <c r="C53" s="55" t="s">
        <v>186</v>
      </c>
      <c r="D53" s="217" t="s">
        <v>213</v>
      </c>
      <c r="E53" s="217" t="s">
        <v>242</v>
      </c>
      <c r="F53" s="57" t="s">
        <v>94</v>
      </c>
      <c r="G53" s="228" t="s">
        <v>242</v>
      </c>
      <c r="H53" s="67">
        <v>0</v>
      </c>
      <c r="I53" s="67">
        <v>2</v>
      </c>
      <c r="J53" s="67">
        <v>2</v>
      </c>
      <c r="K53" s="67"/>
      <c r="L53" s="67"/>
      <c r="M53" s="67"/>
      <c r="N53" s="67"/>
      <c r="O53" s="67"/>
      <c r="P53" s="67"/>
      <c r="Q53" s="67"/>
      <c r="R53" s="67"/>
      <c r="S53" s="67"/>
      <c r="T53" s="67"/>
      <c r="U53" s="67"/>
      <c r="V53" s="67"/>
      <c r="W53" s="67"/>
      <c r="X53" s="67"/>
      <c r="Y53" s="67"/>
      <c r="Z53" s="67"/>
      <c r="AA53" s="67"/>
      <c r="AB53" s="67"/>
      <c r="AC53" s="67"/>
      <c r="AD53" s="67"/>
      <c r="AE53" s="67"/>
      <c r="AF53" s="67">
        <f t="shared" ref="AF53:AG58" si="28">H53+K53+N53+Q53+T53+W53+Z53+AC53</f>
        <v>0</v>
      </c>
      <c r="AG53" s="67">
        <f t="shared" si="28"/>
        <v>2</v>
      </c>
      <c r="AH53" s="67">
        <v>15</v>
      </c>
      <c r="AI53" s="67">
        <f t="shared" ref="AI53:AI58" si="29">AF53*AH53</f>
        <v>0</v>
      </c>
      <c r="AJ53" s="67">
        <f t="shared" ref="AJ53:AJ58" si="30">AG53*AH53</f>
        <v>30</v>
      </c>
      <c r="AK53" s="67">
        <f t="shared" ref="AK53:AK58" si="31">SUM(AI53:AJ53)</f>
        <v>30</v>
      </c>
      <c r="AL53" s="67">
        <f t="shared" ref="AL53:AL58" si="32">AE53+AB53+Y53+V53+S53+P53+M53+J53</f>
        <v>2</v>
      </c>
      <c r="AM53" s="67" t="s">
        <v>61</v>
      </c>
      <c r="AN53" s="55"/>
      <c r="AO53" s="70"/>
    </row>
    <row r="54" spans="1:41" s="8" customFormat="1" ht="21.75" customHeight="1" x14ac:dyDescent="0.2">
      <c r="A54" s="55" t="s">
        <v>60</v>
      </c>
      <c r="B54" s="55">
        <v>2</v>
      </c>
      <c r="C54" s="55" t="s">
        <v>201</v>
      </c>
      <c r="D54" s="217"/>
      <c r="E54" s="217"/>
      <c r="F54" s="57" t="s">
        <v>39</v>
      </c>
      <c r="G54" s="228"/>
      <c r="H54" s="67"/>
      <c r="I54" s="67"/>
      <c r="J54" s="67"/>
      <c r="K54" s="67">
        <v>0</v>
      </c>
      <c r="L54" s="67">
        <v>1</v>
      </c>
      <c r="M54" s="67">
        <v>1</v>
      </c>
      <c r="N54" s="79"/>
      <c r="O54" s="79"/>
      <c r="P54" s="79"/>
      <c r="Q54" s="67"/>
      <c r="R54" s="67"/>
      <c r="S54" s="67"/>
      <c r="T54" s="67"/>
      <c r="U54" s="67"/>
      <c r="V54" s="67"/>
      <c r="W54" s="67"/>
      <c r="X54" s="67"/>
      <c r="Y54" s="67"/>
      <c r="Z54" s="67"/>
      <c r="AA54" s="67"/>
      <c r="AB54" s="67"/>
      <c r="AC54" s="67"/>
      <c r="AD54" s="67"/>
      <c r="AE54" s="67"/>
      <c r="AF54" s="67">
        <f t="shared" si="28"/>
        <v>0</v>
      </c>
      <c r="AG54" s="67">
        <f t="shared" si="28"/>
        <v>1</v>
      </c>
      <c r="AH54" s="67">
        <v>15</v>
      </c>
      <c r="AI54" s="67">
        <f t="shared" si="29"/>
        <v>0</v>
      </c>
      <c r="AJ54" s="67">
        <f t="shared" si="30"/>
        <v>15</v>
      </c>
      <c r="AK54" s="67">
        <f t="shared" si="31"/>
        <v>15</v>
      </c>
      <c r="AL54" s="67">
        <f t="shared" si="32"/>
        <v>1</v>
      </c>
      <c r="AM54" s="67" t="s">
        <v>10</v>
      </c>
      <c r="AN54" s="55" t="s">
        <v>186</v>
      </c>
      <c r="AO54" s="57" t="s">
        <v>94</v>
      </c>
    </row>
    <row r="55" spans="1:41" s="8" customFormat="1" ht="21.75" customHeight="1" x14ac:dyDescent="0.2">
      <c r="A55" s="55" t="s">
        <v>62</v>
      </c>
      <c r="B55" s="55">
        <v>3</v>
      </c>
      <c r="C55" s="55" t="s">
        <v>339</v>
      </c>
      <c r="D55" s="217"/>
      <c r="E55" s="217"/>
      <c r="F55" s="57" t="s">
        <v>243</v>
      </c>
      <c r="G55" s="228" t="s">
        <v>242</v>
      </c>
      <c r="H55" s="67"/>
      <c r="I55" s="67"/>
      <c r="J55" s="67"/>
      <c r="K55" s="67"/>
      <c r="L55" s="67"/>
      <c r="M55" s="67"/>
      <c r="N55" s="67">
        <v>2</v>
      </c>
      <c r="O55" s="67">
        <v>0</v>
      </c>
      <c r="P55" s="67">
        <v>2</v>
      </c>
      <c r="Q55" s="67"/>
      <c r="R55" s="67"/>
      <c r="S55" s="67"/>
      <c r="T55" s="79"/>
      <c r="U55" s="79"/>
      <c r="V55" s="79"/>
      <c r="W55" s="67"/>
      <c r="X55" s="67"/>
      <c r="Y55" s="67"/>
      <c r="Z55" s="67"/>
      <c r="AA55" s="67"/>
      <c r="AB55" s="67"/>
      <c r="AC55" s="67"/>
      <c r="AD55" s="67"/>
      <c r="AE55" s="67"/>
      <c r="AF55" s="67">
        <f t="shared" si="28"/>
        <v>2</v>
      </c>
      <c r="AG55" s="67">
        <f t="shared" si="28"/>
        <v>0</v>
      </c>
      <c r="AH55" s="67">
        <v>15</v>
      </c>
      <c r="AI55" s="67">
        <f t="shared" si="29"/>
        <v>30</v>
      </c>
      <c r="AJ55" s="67">
        <f t="shared" si="30"/>
        <v>0</v>
      </c>
      <c r="AK55" s="67">
        <f t="shared" si="31"/>
        <v>30</v>
      </c>
      <c r="AL55" s="67">
        <f t="shared" si="32"/>
        <v>2</v>
      </c>
      <c r="AM55" s="67" t="s">
        <v>61</v>
      </c>
      <c r="AN55" s="55" t="s">
        <v>201</v>
      </c>
      <c r="AO55" s="57" t="s">
        <v>39</v>
      </c>
    </row>
    <row r="56" spans="1:41" s="8" customFormat="1" ht="21.75" customHeight="1" x14ac:dyDescent="0.2">
      <c r="A56" s="55" t="s">
        <v>62</v>
      </c>
      <c r="B56" s="55">
        <v>4</v>
      </c>
      <c r="C56" s="55" t="s">
        <v>342</v>
      </c>
      <c r="D56" s="217"/>
      <c r="E56" s="217"/>
      <c r="F56" s="57" t="s">
        <v>244</v>
      </c>
      <c r="G56" s="228"/>
      <c r="H56" s="67"/>
      <c r="I56" s="67"/>
      <c r="J56" s="67"/>
      <c r="K56" s="67"/>
      <c r="L56" s="67"/>
      <c r="M56" s="67"/>
      <c r="N56" s="68"/>
      <c r="O56" s="68"/>
      <c r="P56" s="68"/>
      <c r="Q56" s="67">
        <v>1</v>
      </c>
      <c r="R56" s="67">
        <v>0</v>
      </c>
      <c r="S56" s="67">
        <v>1</v>
      </c>
      <c r="T56" s="79"/>
      <c r="U56" s="79"/>
      <c r="V56" s="79"/>
      <c r="W56" s="67"/>
      <c r="X56" s="67"/>
      <c r="Y56" s="67"/>
      <c r="Z56" s="67"/>
      <c r="AA56" s="67"/>
      <c r="AB56" s="67"/>
      <c r="AC56" s="67"/>
      <c r="AD56" s="67"/>
      <c r="AE56" s="67"/>
      <c r="AF56" s="67">
        <f t="shared" si="28"/>
        <v>1</v>
      </c>
      <c r="AG56" s="67">
        <f t="shared" si="28"/>
        <v>0</v>
      </c>
      <c r="AH56" s="67">
        <v>15</v>
      </c>
      <c r="AI56" s="67">
        <f t="shared" si="29"/>
        <v>15</v>
      </c>
      <c r="AJ56" s="67">
        <f t="shared" si="30"/>
        <v>0</v>
      </c>
      <c r="AK56" s="67">
        <f t="shared" si="31"/>
        <v>15</v>
      </c>
      <c r="AL56" s="67">
        <f t="shared" si="32"/>
        <v>1</v>
      </c>
      <c r="AM56" s="67" t="s">
        <v>10</v>
      </c>
      <c r="AN56" s="55" t="s">
        <v>339</v>
      </c>
      <c r="AO56" s="57" t="s">
        <v>340</v>
      </c>
    </row>
    <row r="57" spans="1:41" s="8" customFormat="1" ht="21.75" customHeight="1" x14ac:dyDescent="0.2">
      <c r="A57" s="55" t="s">
        <v>63</v>
      </c>
      <c r="B57" s="55">
        <v>5</v>
      </c>
      <c r="C57" s="67" t="s">
        <v>177</v>
      </c>
      <c r="D57" s="217"/>
      <c r="E57" s="217"/>
      <c r="F57" s="57" t="s">
        <v>158</v>
      </c>
      <c r="G57" s="228" t="s">
        <v>242</v>
      </c>
      <c r="H57" s="67"/>
      <c r="I57" s="67"/>
      <c r="J57" s="67"/>
      <c r="K57" s="67"/>
      <c r="L57" s="67"/>
      <c r="M57" s="67"/>
      <c r="N57" s="68"/>
      <c r="O57" s="68"/>
      <c r="P57" s="68"/>
      <c r="Q57" s="67"/>
      <c r="R57" s="67"/>
      <c r="S57" s="67"/>
      <c r="T57" s="67">
        <v>0</v>
      </c>
      <c r="U57" s="67">
        <v>2</v>
      </c>
      <c r="V57" s="67">
        <v>2</v>
      </c>
      <c r="W57" s="67"/>
      <c r="X57" s="67"/>
      <c r="Y57" s="67"/>
      <c r="Z57" s="67"/>
      <c r="AA57" s="67"/>
      <c r="AB57" s="67"/>
      <c r="AC57" s="67"/>
      <c r="AD57" s="67"/>
      <c r="AE57" s="67"/>
      <c r="AF57" s="67">
        <f t="shared" si="28"/>
        <v>0</v>
      </c>
      <c r="AG57" s="67">
        <f t="shared" si="28"/>
        <v>2</v>
      </c>
      <c r="AH57" s="67">
        <v>15</v>
      </c>
      <c r="AI57" s="67">
        <f t="shared" si="29"/>
        <v>0</v>
      </c>
      <c r="AJ57" s="67">
        <f t="shared" si="30"/>
        <v>30</v>
      </c>
      <c r="AK57" s="67">
        <f t="shared" si="31"/>
        <v>30</v>
      </c>
      <c r="AL57" s="67">
        <f t="shared" si="32"/>
        <v>2</v>
      </c>
      <c r="AM57" s="67" t="s">
        <v>61</v>
      </c>
      <c r="AN57" s="55" t="s">
        <v>342</v>
      </c>
      <c r="AO57" s="57" t="s">
        <v>341</v>
      </c>
    </row>
    <row r="58" spans="1:41" s="8" customFormat="1" ht="38.25" x14ac:dyDescent="0.2">
      <c r="A58" s="55" t="s">
        <v>63</v>
      </c>
      <c r="B58" s="55">
        <v>6</v>
      </c>
      <c r="C58" s="55" t="s">
        <v>178</v>
      </c>
      <c r="D58" s="217"/>
      <c r="E58" s="217"/>
      <c r="F58" s="57" t="s">
        <v>155</v>
      </c>
      <c r="G58" s="228"/>
      <c r="H58" s="67"/>
      <c r="I58" s="67"/>
      <c r="J58" s="67"/>
      <c r="K58" s="67"/>
      <c r="L58" s="67"/>
      <c r="M58" s="67"/>
      <c r="N58" s="68"/>
      <c r="O58" s="68"/>
      <c r="P58" s="68"/>
      <c r="Q58" s="67"/>
      <c r="R58" s="67"/>
      <c r="S58" s="67"/>
      <c r="T58" s="79"/>
      <c r="U58" s="79"/>
      <c r="V58" s="79"/>
      <c r="W58" s="67">
        <v>0</v>
      </c>
      <c r="X58" s="67">
        <v>2</v>
      </c>
      <c r="Y58" s="67">
        <v>2</v>
      </c>
      <c r="Z58" s="67"/>
      <c r="AA58" s="67"/>
      <c r="AB58" s="67"/>
      <c r="AC58" s="67"/>
      <c r="AD58" s="67"/>
      <c r="AE58" s="67"/>
      <c r="AF58" s="67">
        <f t="shared" si="28"/>
        <v>0</v>
      </c>
      <c r="AG58" s="67">
        <f t="shared" si="28"/>
        <v>2</v>
      </c>
      <c r="AH58" s="67">
        <v>15</v>
      </c>
      <c r="AI58" s="67">
        <f t="shared" si="29"/>
        <v>0</v>
      </c>
      <c r="AJ58" s="67">
        <f t="shared" si="30"/>
        <v>30</v>
      </c>
      <c r="AK58" s="67">
        <f t="shared" si="31"/>
        <v>30</v>
      </c>
      <c r="AL58" s="67">
        <f t="shared" si="32"/>
        <v>2</v>
      </c>
      <c r="AM58" s="67" t="s">
        <v>61</v>
      </c>
      <c r="AN58" s="67" t="s">
        <v>177</v>
      </c>
      <c r="AO58" s="57" t="s">
        <v>163</v>
      </c>
    </row>
    <row r="59" spans="1:41" s="8" customFormat="1" x14ac:dyDescent="0.2">
      <c r="A59" s="55"/>
      <c r="B59" s="55"/>
      <c r="C59" s="55"/>
      <c r="D59" s="66"/>
      <c r="E59" s="66"/>
      <c r="F59" s="75" t="s">
        <v>4</v>
      </c>
      <c r="G59" s="134"/>
      <c r="H59" s="67">
        <f t="shared" ref="H59:AE59" si="33">SUM(H53:H57)</f>
        <v>0</v>
      </c>
      <c r="I59" s="67">
        <f t="shared" si="33"/>
        <v>2</v>
      </c>
      <c r="J59" s="67">
        <f t="shared" si="33"/>
        <v>2</v>
      </c>
      <c r="K59" s="67">
        <f t="shared" si="33"/>
        <v>0</v>
      </c>
      <c r="L59" s="67">
        <f t="shared" si="33"/>
        <v>1</v>
      </c>
      <c r="M59" s="67">
        <f t="shared" si="33"/>
        <v>1</v>
      </c>
      <c r="N59" s="67">
        <f>SUM(N53:N58)</f>
        <v>2</v>
      </c>
      <c r="O59" s="67">
        <f t="shared" si="33"/>
        <v>0</v>
      </c>
      <c r="P59" s="67">
        <f>SUM(P53:P58)</f>
        <v>2</v>
      </c>
      <c r="Q59" s="67">
        <f t="shared" si="33"/>
        <v>1</v>
      </c>
      <c r="R59" s="67">
        <f t="shared" si="33"/>
        <v>0</v>
      </c>
      <c r="S59" s="67">
        <f t="shared" si="33"/>
        <v>1</v>
      </c>
      <c r="T59" s="67">
        <f t="shared" si="33"/>
        <v>0</v>
      </c>
      <c r="U59" s="67">
        <f t="shared" si="33"/>
        <v>2</v>
      </c>
      <c r="V59" s="67">
        <f t="shared" si="33"/>
        <v>2</v>
      </c>
      <c r="W59" s="67">
        <f t="shared" si="33"/>
        <v>0</v>
      </c>
      <c r="X59" s="67">
        <f t="shared" si="33"/>
        <v>0</v>
      </c>
      <c r="Y59" s="67">
        <f t="shared" si="33"/>
        <v>0</v>
      </c>
      <c r="Z59" s="67">
        <f t="shared" si="33"/>
        <v>0</v>
      </c>
      <c r="AA59" s="67">
        <f t="shared" si="33"/>
        <v>0</v>
      </c>
      <c r="AB59" s="67">
        <f t="shared" si="33"/>
        <v>0</v>
      </c>
      <c r="AC59" s="67">
        <f t="shared" si="33"/>
        <v>0</v>
      </c>
      <c r="AD59" s="67">
        <f t="shared" si="33"/>
        <v>0</v>
      </c>
      <c r="AE59" s="67">
        <f t="shared" si="33"/>
        <v>0</v>
      </c>
      <c r="AF59" s="67">
        <f>SUM(AF53:AF58)</f>
        <v>3</v>
      </c>
      <c r="AG59" s="67">
        <f t="shared" ref="AG59:AL59" si="34">SUM(AG53:AG58)</f>
        <v>7</v>
      </c>
      <c r="AH59" s="67">
        <f t="shared" si="34"/>
        <v>90</v>
      </c>
      <c r="AI59" s="67">
        <f t="shared" si="34"/>
        <v>45</v>
      </c>
      <c r="AJ59" s="67">
        <f t="shared" si="34"/>
        <v>105</v>
      </c>
      <c r="AK59" s="67">
        <f t="shared" si="34"/>
        <v>150</v>
      </c>
      <c r="AL59" s="67">
        <f t="shared" si="34"/>
        <v>10</v>
      </c>
      <c r="AM59" s="67"/>
      <c r="AN59" s="103"/>
      <c r="AO59" s="70"/>
    </row>
    <row r="60" spans="1:41" s="8" customFormat="1" ht="20.25" customHeight="1" x14ac:dyDescent="0.2">
      <c r="A60" s="55" t="s">
        <v>60</v>
      </c>
      <c r="B60" s="55">
        <v>1</v>
      </c>
      <c r="C60" s="55" t="s">
        <v>189</v>
      </c>
      <c r="D60" s="217" t="s">
        <v>214</v>
      </c>
      <c r="E60" s="217" t="s">
        <v>246</v>
      </c>
      <c r="F60" s="57" t="s">
        <v>105</v>
      </c>
      <c r="G60" s="228" t="s">
        <v>389</v>
      </c>
      <c r="H60" s="67">
        <v>2</v>
      </c>
      <c r="I60" s="67">
        <v>2</v>
      </c>
      <c r="J60" s="67">
        <v>4</v>
      </c>
      <c r="K60" s="67"/>
      <c r="L60" s="67"/>
      <c r="M60" s="67"/>
      <c r="N60" s="67"/>
      <c r="O60" s="67"/>
      <c r="P60" s="67"/>
      <c r="Q60" s="67"/>
      <c r="R60" s="67"/>
      <c r="S60" s="67"/>
      <c r="T60" s="67"/>
      <c r="U60" s="67"/>
      <c r="V60" s="67"/>
      <c r="W60" s="67"/>
      <c r="X60" s="67"/>
      <c r="Y60" s="67"/>
      <c r="Z60" s="67"/>
      <c r="AA60" s="67"/>
      <c r="AB60" s="67"/>
      <c r="AC60" s="67"/>
      <c r="AD60" s="67"/>
      <c r="AE60" s="67"/>
      <c r="AF60" s="67">
        <f>H60+K60+N60+Q60+T60+W60+Z60+AC60</f>
        <v>2</v>
      </c>
      <c r="AG60" s="67">
        <f>I60+L60+O60+R60+U60+X60+AA60+AD60</f>
        <v>2</v>
      </c>
      <c r="AH60" s="67">
        <v>15</v>
      </c>
      <c r="AI60" s="67">
        <f>AF60*AH60</f>
        <v>30</v>
      </c>
      <c r="AJ60" s="67">
        <f>AG60*AH60</f>
        <v>30</v>
      </c>
      <c r="AK60" s="67">
        <f>SUM(AI60:AJ60)</f>
        <v>60</v>
      </c>
      <c r="AL60" s="67">
        <f>AE60+AB60+Y60+V60+S60+P60+M60+J60</f>
        <v>4</v>
      </c>
      <c r="AM60" s="67" t="s">
        <v>10</v>
      </c>
      <c r="AN60" s="55"/>
      <c r="AO60" s="70"/>
    </row>
    <row r="61" spans="1:41" s="8" customFormat="1" ht="38.25" x14ac:dyDescent="0.2">
      <c r="A61" s="55" t="s">
        <v>60</v>
      </c>
      <c r="B61" s="55">
        <v>2</v>
      </c>
      <c r="C61" s="55" t="s">
        <v>190</v>
      </c>
      <c r="D61" s="217"/>
      <c r="E61" s="217"/>
      <c r="F61" s="57" t="s">
        <v>106</v>
      </c>
      <c r="G61" s="228"/>
      <c r="H61" s="67"/>
      <c r="I61" s="67"/>
      <c r="J61" s="67"/>
      <c r="K61" s="67">
        <v>0</v>
      </c>
      <c r="L61" s="67">
        <v>2</v>
      </c>
      <c r="M61" s="67">
        <v>2</v>
      </c>
      <c r="N61" s="67"/>
      <c r="O61" s="67"/>
      <c r="P61" s="67"/>
      <c r="Q61" s="67"/>
      <c r="R61" s="67"/>
      <c r="S61" s="67"/>
      <c r="T61" s="67"/>
      <c r="U61" s="67"/>
      <c r="V61" s="67"/>
      <c r="W61" s="67"/>
      <c r="X61" s="67"/>
      <c r="Y61" s="67"/>
      <c r="Z61" s="67"/>
      <c r="AA61" s="67"/>
      <c r="AB61" s="67"/>
      <c r="AC61" s="67"/>
      <c r="AD61" s="67"/>
      <c r="AE61" s="67"/>
      <c r="AF61" s="67">
        <f t="shared" ref="AF61:AF66" si="35">H61+K61+N61+Q61+T61+W61+Z61+AC61</f>
        <v>0</v>
      </c>
      <c r="AG61" s="67">
        <f t="shared" ref="AG61:AG66" si="36">I61+L61+O61+R61+U61+X61+AA61+AD61</f>
        <v>2</v>
      </c>
      <c r="AH61" s="67">
        <v>15</v>
      </c>
      <c r="AI61" s="67">
        <f>AF61*AH61</f>
        <v>0</v>
      </c>
      <c r="AJ61" s="67">
        <f>AG61*AH61</f>
        <v>30</v>
      </c>
      <c r="AK61" s="67">
        <f>SUM(AI61:AJ61)</f>
        <v>30</v>
      </c>
      <c r="AL61" s="67">
        <f t="shared" ref="AL61:AL66" si="37">AE61+AB61+Y61+V61+S61+P61+M61+J61</f>
        <v>2</v>
      </c>
      <c r="AM61" s="67" t="s">
        <v>10</v>
      </c>
      <c r="AN61" s="55" t="s">
        <v>189</v>
      </c>
      <c r="AO61" s="57" t="s">
        <v>105</v>
      </c>
    </row>
    <row r="62" spans="1:41" s="8" customFormat="1" ht="38.25" x14ac:dyDescent="0.2">
      <c r="A62" s="55" t="s">
        <v>63</v>
      </c>
      <c r="B62" s="55">
        <v>5</v>
      </c>
      <c r="C62" s="55" t="s">
        <v>192</v>
      </c>
      <c r="D62" s="217"/>
      <c r="E62" s="217"/>
      <c r="F62" s="57" t="s">
        <v>107</v>
      </c>
      <c r="G62" s="19" t="s">
        <v>390</v>
      </c>
      <c r="H62" s="67"/>
      <c r="I62" s="67"/>
      <c r="J62" s="67"/>
      <c r="K62" s="67"/>
      <c r="L62" s="67"/>
      <c r="M62" s="67"/>
      <c r="N62" s="67"/>
      <c r="O62" s="67"/>
      <c r="P62" s="67"/>
      <c r="Q62" s="67"/>
      <c r="R62" s="67"/>
      <c r="S62" s="67"/>
      <c r="T62" s="67">
        <v>1</v>
      </c>
      <c r="U62" s="67">
        <v>1</v>
      </c>
      <c r="V62" s="67">
        <v>2</v>
      </c>
      <c r="W62" s="67"/>
      <c r="X62" s="67"/>
      <c r="Y62" s="67"/>
      <c r="Z62" s="67"/>
      <c r="AA62" s="67"/>
      <c r="AB62" s="67"/>
      <c r="AC62" s="67"/>
      <c r="AD62" s="67"/>
      <c r="AE62" s="67"/>
      <c r="AF62" s="67">
        <f t="shared" si="35"/>
        <v>1</v>
      </c>
      <c r="AG62" s="67">
        <f t="shared" si="36"/>
        <v>1</v>
      </c>
      <c r="AH62" s="67">
        <v>15</v>
      </c>
      <c r="AI62" s="67">
        <f>AF62*AH62</f>
        <v>15</v>
      </c>
      <c r="AJ62" s="67">
        <f>AG62*AH62</f>
        <v>15</v>
      </c>
      <c r="AK62" s="67">
        <f>SUM(AI62:AJ62)</f>
        <v>30</v>
      </c>
      <c r="AL62" s="67">
        <f t="shared" si="37"/>
        <v>2</v>
      </c>
      <c r="AM62" s="67" t="s">
        <v>61</v>
      </c>
      <c r="AN62" s="55" t="s">
        <v>190</v>
      </c>
      <c r="AO62" s="57" t="s">
        <v>106</v>
      </c>
    </row>
    <row r="63" spans="1:41" s="8" customFormat="1" ht="23.25" customHeight="1" x14ac:dyDescent="0.2">
      <c r="A63" s="55" t="s">
        <v>63</v>
      </c>
      <c r="B63" s="55">
        <v>6</v>
      </c>
      <c r="C63" s="55" t="s">
        <v>191</v>
      </c>
      <c r="D63" s="217"/>
      <c r="E63" s="217"/>
      <c r="F63" s="57" t="s">
        <v>162</v>
      </c>
      <c r="G63" s="19" t="s">
        <v>390</v>
      </c>
      <c r="H63" s="67"/>
      <c r="I63" s="67"/>
      <c r="J63" s="67"/>
      <c r="K63" s="67"/>
      <c r="L63" s="67"/>
      <c r="M63" s="67"/>
      <c r="N63" s="67"/>
      <c r="O63" s="67"/>
      <c r="P63" s="67"/>
      <c r="Q63" s="67"/>
      <c r="R63" s="67"/>
      <c r="S63" s="67"/>
      <c r="T63" s="81"/>
      <c r="U63" s="81"/>
      <c r="V63" s="81"/>
      <c r="W63" s="67">
        <v>2</v>
      </c>
      <c r="X63" s="67">
        <v>0</v>
      </c>
      <c r="Y63" s="67">
        <v>2</v>
      </c>
      <c r="Z63" s="67"/>
      <c r="AA63" s="67"/>
      <c r="AB63" s="67"/>
      <c r="AC63" s="67"/>
      <c r="AD63" s="67"/>
      <c r="AE63" s="67"/>
      <c r="AF63" s="67">
        <f t="shared" si="35"/>
        <v>2</v>
      </c>
      <c r="AG63" s="67">
        <f t="shared" si="36"/>
        <v>0</v>
      </c>
      <c r="AH63" s="67">
        <v>15</v>
      </c>
      <c r="AI63" s="67">
        <f>AF63*AH63</f>
        <v>30</v>
      </c>
      <c r="AJ63" s="67">
        <f>AG63*AH63</f>
        <v>0</v>
      </c>
      <c r="AK63" s="67">
        <f>SUM(AI63:AJ63)</f>
        <v>30</v>
      </c>
      <c r="AL63" s="67">
        <f t="shared" si="37"/>
        <v>2</v>
      </c>
      <c r="AM63" s="67" t="s">
        <v>10</v>
      </c>
      <c r="AN63" s="55"/>
      <c r="AO63" s="70"/>
    </row>
    <row r="64" spans="1:41" s="8" customFormat="1" ht="25.5" x14ac:dyDescent="0.2">
      <c r="A64" s="55"/>
      <c r="B64" s="55"/>
      <c r="C64" s="55"/>
      <c r="D64" s="55"/>
      <c r="E64" s="55"/>
      <c r="F64" s="75" t="s">
        <v>5</v>
      </c>
      <c r="G64" s="134"/>
      <c r="H64" s="67">
        <f t="shared" ref="H64:AG64" si="38">SUM(H60:H63)</f>
        <v>2</v>
      </c>
      <c r="I64" s="67">
        <f t="shared" si="38"/>
        <v>2</v>
      </c>
      <c r="J64" s="67">
        <f t="shared" si="38"/>
        <v>4</v>
      </c>
      <c r="K64" s="67">
        <f t="shared" si="38"/>
        <v>0</v>
      </c>
      <c r="L64" s="67">
        <f t="shared" si="38"/>
        <v>2</v>
      </c>
      <c r="M64" s="67">
        <f t="shared" si="38"/>
        <v>2</v>
      </c>
      <c r="N64" s="67">
        <f t="shared" si="38"/>
        <v>0</v>
      </c>
      <c r="O64" s="67">
        <f t="shared" si="38"/>
        <v>0</v>
      </c>
      <c r="P64" s="67">
        <f t="shared" si="38"/>
        <v>0</v>
      </c>
      <c r="Q64" s="67">
        <f t="shared" si="38"/>
        <v>0</v>
      </c>
      <c r="R64" s="67">
        <f t="shared" si="38"/>
        <v>0</v>
      </c>
      <c r="S64" s="67">
        <f t="shared" si="38"/>
        <v>0</v>
      </c>
      <c r="T64" s="67">
        <f t="shared" si="38"/>
        <v>1</v>
      </c>
      <c r="U64" s="67">
        <f t="shared" si="38"/>
        <v>1</v>
      </c>
      <c r="V64" s="67">
        <f t="shared" si="38"/>
        <v>2</v>
      </c>
      <c r="W64" s="67">
        <f t="shared" si="38"/>
        <v>2</v>
      </c>
      <c r="X64" s="67">
        <f t="shared" si="38"/>
        <v>0</v>
      </c>
      <c r="Y64" s="67">
        <f t="shared" si="38"/>
        <v>2</v>
      </c>
      <c r="Z64" s="67">
        <f t="shared" si="38"/>
        <v>0</v>
      </c>
      <c r="AA64" s="67">
        <f t="shared" si="38"/>
        <v>0</v>
      </c>
      <c r="AB64" s="67">
        <f t="shared" si="38"/>
        <v>0</v>
      </c>
      <c r="AC64" s="67">
        <f t="shared" si="38"/>
        <v>0</v>
      </c>
      <c r="AD64" s="67">
        <f t="shared" si="38"/>
        <v>0</v>
      </c>
      <c r="AE64" s="67">
        <f t="shared" si="38"/>
        <v>0</v>
      </c>
      <c r="AF64" s="67">
        <f t="shared" si="38"/>
        <v>5</v>
      </c>
      <c r="AG64" s="67">
        <f t="shared" si="38"/>
        <v>5</v>
      </c>
      <c r="AH64" s="67" t="s">
        <v>46</v>
      </c>
      <c r="AI64" s="67">
        <f>SUM(AI60:AI63)</f>
        <v>75</v>
      </c>
      <c r="AJ64" s="67">
        <f>SUM(AJ60:AJ63)</f>
        <v>75</v>
      </c>
      <c r="AK64" s="67">
        <f>SUM(AK60:AK63)</f>
        <v>150</v>
      </c>
      <c r="AL64" s="67">
        <f>SUM(AL60:AL63)</f>
        <v>10</v>
      </c>
      <c r="AM64" s="67"/>
      <c r="AN64" s="103"/>
      <c r="AO64" s="70"/>
    </row>
    <row r="65" spans="1:41" s="8" customFormat="1" ht="23.25" customHeight="1" x14ac:dyDescent="0.2">
      <c r="A65" s="55" t="s">
        <v>60</v>
      </c>
      <c r="B65" s="55">
        <v>2</v>
      </c>
      <c r="C65" s="55" t="s">
        <v>376</v>
      </c>
      <c r="D65" s="217" t="s">
        <v>215</v>
      </c>
      <c r="E65" s="217" t="s">
        <v>238</v>
      </c>
      <c r="F65" s="57" t="s">
        <v>226</v>
      </c>
      <c r="G65" s="19" t="s">
        <v>238</v>
      </c>
      <c r="H65" s="67"/>
      <c r="I65" s="67"/>
      <c r="J65" s="67"/>
      <c r="K65" s="67">
        <v>1</v>
      </c>
      <c r="L65" s="67">
        <v>2</v>
      </c>
      <c r="M65" s="67">
        <v>3</v>
      </c>
      <c r="N65" s="67"/>
      <c r="O65" s="67"/>
      <c r="P65" s="67"/>
      <c r="Q65" s="67"/>
      <c r="R65" s="67"/>
      <c r="S65" s="67"/>
      <c r="T65" s="68"/>
      <c r="U65" s="68"/>
      <c r="V65" s="68"/>
      <c r="W65" s="67"/>
      <c r="X65" s="67"/>
      <c r="Y65" s="67"/>
      <c r="Z65" s="67"/>
      <c r="AA65" s="67"/>
      <c r="AB65" s="67"/>
      <c r="AC65" s="67"/>
      <c r="AD65" s="67"/>
      <c r="AE65" s="67"/>
      <c r="AF65" s="67">
        <f t="shared" si="35"/>
        <v>1</v>
      </c>
      <c r="AG65" s="67">
        <f t="shared" si="36"/>
        <v>2</v>
      </c>
      <c r="AH65" s="67">
        <v>15</v>
      </c>
      <c r="AI65" s="67">
        <f>AF65*AH65</f>
        <v>15</v>
      </c>
      <c r="AJ65" s="67">
        <f>AG65*AH65</f>
        <v>30</v>
      </c>
      <c r="AK65" s="67">
        <f>SUM(AI65:AJ65)</f>
        <v>45</v>
      </c>
      <c r="AL65" s="67">
        <f t="shared" si="37"/>
        <v>3</v>
      </c>
      <c r="AM65" s="67" t="s">
        <v>10</v>
      </c>
      <c r="AN65" s="55"/>
      <c r="AO65" s="70"/>
    </row>
    <row r="66" spans="1:41" s="8" customFormat="1" ht="38.25" x14ac:dyDescent="0.2">
      <c r="A66" s="55" t="s">
        <v>62</v>
      </c>
      <c r="B66" s="55">
        <v>3</v>
      </c>
      <c r="C66" s="55" t="s">
        <v>360</v>
      </c>
      <c r="D66" s="217"/>
      <c r="E66" s="217"/>
      <c r="F66" s="57" t="s">
        <v>245</v>
      </c>
      <c r="G66" s="19" t="s">
        <v>238</v>
      </c>
      <c r="H66" s="67"/>
      <c r="I66" s="67"/>
      <c r="J66" s="67"/>
      <c r="K66" s="67"/>
      <c r="L66" s="67"/>
      <c r="M66" s="67"/>
      <c r="N66" s="67">
        <v>1</v>
      </c>
      <c r="O66" s="67">
        <v>3</v>
      </c>
      <c r="P66" s="67">
        <v>4</v>
      </c>
      <c r="Q66" s="67"/>
      <c r="R66" s="67"/>
      <c r="S66" s="67"/>
      <c r="T66" s="67"/>
      <c r="U66" s="67"/>
      <c r="V66" s="67"/>
      <c r="W66" s="68"/>
      <c r="X66" s="68"/>
      <c r="Y66" s="68"/>
      <c r="Z66" s="67"/>
      <c r="AA66" s="67"/>
      <c r="AB66" s="67"/>
      <c r="AC66" s="67"/>
      <c r="AD66" s="67"/>
      <c r="AE66" s="67"/>
      <c r="AF66" s="67">
        <f t="shared" si="35"/>
        <v>1</v>
      </c>
      <c r="AG66" s="67">
        <f t="shared" si="36"/>
        <v>3</v>
      </c>
      <c r="AH66" s="67">
        <v>15</v>
      </c>
      <c r="AI66" s="67">
        <f>AF66*AH66</f>
        <v>15</v>
      </c>
      <c r="AJ66" s="67">
        <f>AG66*AH66</f>
        <v>45</v>
      </c>
      <c r="AK66" s="67">
        <f>SUM(AI66:AJ66)</f>
        <v>60</v>
      </c>
      <c r="AL66" s="67">
        <f t="shared" si="37"/>
        <v>4</v>
      </c>
      <c r="AM66" s="67" t="s">
        <v>10</v>
      </c>
      <c r="AN66" s="55" t="s">
        <v>376</v>
      </c>
      <c r="AO66" s="70" t="s">
        <v>226</v>
      </c>
    </row>
    <row r="67" spans="1:41" s="8" customFormat="1" ht="25.5" x14ac:dyDescent="0.2">
      <c r="A67" s="55"/>
      <c r="B67" s="55"/>
      <c r="C67" s="55"/>
      <c r="D67" s="66"/>
      <c r="E67" s="66"/>
      <c r="F67" s="75" t="s">
        <v>227</v>
      </c>
      <c r="G67" s="134"/>
      <c r="H67" s="67">
        <f t="shared" ref="H67:AG67" si="39">SUM(H65:H66)</f>
        <v>0</v>
      </c>
      <c r="I67" s="67">
        <f t="shared" si="39"/>
        <v>0</v>
      </c>
      <c r="J67" s="67">
        <f t="shared" si="39"/>
        <v>0</v>
      </c>
      <c r="K67" s="67">
        <f t="shared" ref="K67:P67" si="40">SUM(K65:K66)</f>
        <v>1</v>
      </c>
      <c r="L67" s="67">
        <f t="shared" si="40"/>
        <v>2</v>
      </c>
      <c r="M67" s="67">
        <f t="shared" si="40"/>
        <v>3</v>
      </c>
      <c r="N67" s="67">
        <f t="shared" si="40"/>
        <v>1</v>
      </c>
      <c r="O67" s="67">
        <f t="shared" si="40"/>
        <v>3</v>
      </c>
      <c r="P67" s="67">
        <f t="shared" si="40"/>
        <v>4</v>
      </c>
      <c r="Q67" s="67">
        <f t="shared" si="39"/>
        <v>0</v>
      </c>
      <c r="R67" s="67">
        <f t="shared" si="39"/>
        <v>0</v>
      </c>
      <c r="S67" s="67">
        <f t="shared" si="39"/>
        <v>0</v>
      </c>
      <c r="T67" s="67">
        <f t="shared" si="39"/>
        <v>0</v>
      </c>
      <c r="U67" s="67">
        <f t="shared" si="39"/>
        <v>0</v>
      </c>
      <c r="V67" s="67">
        <f t="shared" si="39"/>
        <v>0</v>
      </c>
      <c r="W67" s="67">
        <f t="shared" si="39"/>
        <v>0</v>
      </c>
      <c r="X67" s="67">
        <f t="shared" si="39"/>
        <v>0</v>
      </c>
      <c r="Y67" s="67">
        <f t="shared" si="39"/>
        <v>0</v>
      </c>
      <c r="Z67" s="67">
        <f t="shared" si="39"/>
        <v>0</v>
      </c>
      <c r="AA67" s="67">
        <f t="shared" si="39"/>
        <v>0</v>
      </c>
      <c r="AB67" s="67">
        <f t="shared" si="39"/>
        <v>0</v>
      </c>
      <c r="AC67" s="67">
        <f t="shared" si="39"/>
        <v>0</v>
      </c>
      <c r="AD67" s="67">
        <f t="shared" si="39"/>
        <v>0</v>
      </c>
      <c r="AE67" s="67">
        <f t="shared" si="39"/>
        <v>0</v>
      </c>
      <c r="AF67" s="67">
        <f t="shared" si="39"/>
        <v>2</v>
      </c>
      <c r="AG67" s="67">
        <f t="shared" si="39"/>
        <v>5</v>
      </c>
      <c r="AH67" s="67" t="s">
        <v>46</v>
      </c>
      <c r="AI67" s="67">
        <f>SUM(AI65:AI66)</f>
        <v>30</v>
      </c>
      <c r="AJ67" s="67">
        <f>SUM(AJ65:AJ66)</f>
        <v>75</v>
      </c>
      <c r="AK67" s="67">
        <f>SUM(AK65:AK66)</f>
        <v>105</v>
      </c>
      <c r="AL67" s="67">
        <f>SUM(AL65:AL66)</f>
        <v>7</v>
      </c>
      <c r="AM67" s="67"/>
      <c r="AN67" s="103"/>
      <c r="AO67" s="70"/>
    </row>
    <row r="68" spans="1:41" s="8" customFormat="1" ht="24.75" customHeight="1" x14ac:dyDescent="0.2">
      <c r="A68" s="55" t="s">
        <v>60</v>
      </c>
      <c r="B68" s="55">
        <v>1</v>
      </c>
      <c r="C68" s="55" t="s">
        <v>127</v>
      </c>
      <c r="D68" s="217" t="s">
        <v>216</v>
      </c>
      <c r="E68" s="217" t="s">
        <v>247</v>
      </c>
      <c r="F68" s="57" t="s">
        <v>86</v>
      </c>
      <c r="G68" s="19" t="s">
        <v>247</v>
      </c>
      <c r="H68" s="67">
        <v>2</v>
      </c>
      <c r="I68" s="67">
        <v>0</v>
      </c>
      <c r="J68" s="67">
        <v>2</v>
      </c>
      <c r="K68" s="67"/>
      <c r="L68" s="67"/>
      <c r="M68" s="67"/>
      <c r="N68" s="67"/>
      <c r="O68" s="67"/>
      <c r="P68" s="67"/>
      <c r="Q68" s="81"/>
      <c r="R68" s="81"/>
      <c r="S68" s="81"/>
      <c r="T68" s="67"/>
      <c r="U68" s="67"/>
      <c r="V68" s="67"/>
      <c r="W68" s="67"/>
      <c r="X68" s="67"/>
      <c r="Y68" s="67"/>
      <c r="Z68" s="67"/>
      <c r="AA68" s="67"/>
      <c r="AB68" s="67"/>
      <c r="AC68" s="67"/>
      <c r="AD68" s="67"/>
      <c r="AE68" s="67"/>
      <c r="AF68" s="67">
        <f t="shared" ref="AF68:AG70" si="41">H68+K68+N68+Q68+T68+W68+Z68+AC68</f>
        <v>2</v>
      </c>
      <c r="AG68" s="67">
        <f t="shared" si="41"/>
        <v>0</v>
      </c>
      <c r="AH68" s="67">
        <v>15</v>
      </c>
      <c r="AI68" s="67">
        <f>AF68*AH68</f>
        <v>30</v>
      </c>
      <c r="AJ68" s="67">
        <f>AG68*AH68</f>
        <v>0</v>
      </c>
      <c r="AK68" s="67">
        <f>SUM(AI68:AJ68)</f>
        <v>30</v>
      </c>
      <c r="AL68" s="67">
        <f>AE68+AB68+Y68+V68+S68+P68+M68+J68</f>
        <v>2</v>
      </c>
      <c r="AM68" s="67" t="s">
        <v>61</v>
      </c>
      <c r="AN68" s="55"/>
      <c r="AO68" s="70"/>
    </row>
    <row r="69" spans="1:41" s="8" customFormat="1" ht="25.5" customHeight="1" x14ac:dyDescent="0.2">
      <c r="A69" s="55" t="s">
        <v>60</v>
      </c>
      <c r="B69" s="55">
        <v>2</v>
      </c>
      <c r="C69" s="55" t="s">
        <v>125</v>
      </c>
      <c r="D69" s="217"/>
      <c r="E69" s="217"/>
      <c r="F69" s="57" t="s">
        <v>147</v>
      </c>
      <c r="G69" s="228" t="s">
        <v>247</v>
      </c>
      <c r="H69" s="67"/>
      <c r="I69" s="67"/>
      <c r="J69" s="67"/>
      <c r="K69" s="67">
        <v>0</v>
      </c>
      <c r="L69" s="67">
        <v>4</v>
      </c>
      <c r="M69" s="67">
        <v>4</v>
      </c>
      <c r="N69" s="67"/>
      <c r="O69" s="67"/>
      <c r="P69" s="67"/>
      <c r="Q69" s="67"/>
      <c r="R69" s="67"/>
      <c r="S69" s="67"/>
      <c r="T69" s="67"/>
      <c r="U69" s="67"/>
      <c r="V69" s="67"/>
      <c r="W69" s="67"/>
      <c r="X69" s="67"/>
      <c r="Y69" s="67"/>
      <c r="Z69" s="67"/>
      <c r="AA69" s="67"/>
      <c r="AB69" s="67"/>
      <c r="AC69" s="67"/>
      <c r="AD69" s="67"/>
      <c r="AE69" s="67"/>
      <c r="AF69" s="67">
        <f t="shared" si="41"/>
        <v>0</v>
      </c>
      <c r="AG69" s="67">
        <f t="shared" si="41"/>
        <v>4</v>
      </c>
      <c r="AH69" s="67">
        <v>15</v>
      </c>
      <c r="AI69" s="67">
        <f>AF69*AH69</f>
        <v>0</v>
      </c>
      <c r="AJ69" s="67">
        <f>AG69*AH69</f>
        <v>60</v>
      </c>
      <c r="AK69" s="67">
        <f>SUM(AI69:AJ69)</f>
        <v>60</v>
      </c>
      <c r="AL69" s="67">
        <f>AE69+AB69+Y69+V69+S69+P69+M69+J69</f>
        <v>4</v>
      </c>
      <c r="AM69" s="67" t="s">
        <v>10</v>
      </c>
      <c r="AN69" s="55"/>
      <c r="AO69" s="70"/>
    </row>
    <row r="70" spans="1:41" s="8" customFormat="1" ht="38.25" x14ac:dyDescent="0.2">
      <c r="A70" s="55" t="s">
        <v>62</v>
      </c>
      <c r="B70" s="55">
        <v>3</v>
      </c>
      <c r="C70" s="55" t="s">
        <v>126</v>
      </c>
      <c r="D70" s="217"/>
      <c r="E70" s="217"/>
      <c r="F70" s="57" t="s">
        <v>97</v>
      </c>
      <c r="G70" s="228"/>
      <c r="H70" s="67"/>
      <c r="I70" s="67"/>
      <c r="J70" s="67"/>
      <c r="K70" s="67"/>
      <c r="L70" s="67"/>
      <c r="M70" s="67"/>
      <c r="N70" s="67">
        <v>0</v>
      </c>
      <c r="O70" s="67">
        <v>4</v>
      </c>
      <c r="P70" s="67">
        <v>4</v>
      </c>
      <c r="Q70" s="67"/>
      <c r="R70" s="67"/>
      <c r="S70" s="67"/>
      <c r="T70" s="67"/>
      <c r="U70" s="67"/>
      <c r="V70" s="67"/>
      <c r="W70" s="67"/>
      <c r="X70" s="67"/>
      <c r="Y70" s="67"/>
      <c r="Z70" s="67"/>
      <c r="AA70" s="67"/>
      <c r="AB70" s="67"/>
      <c r="AC70" s="67"/>
      <c r="AD70" s="67"/>
      <c r="AE70" s="67"/>
      <c r="AF70" s="67">
        <f t="shared" si="41"/>
        <v>0</v>
      </c>
      <c r="AG70" s="67">
        <f t="shared" si="41"/>
        <v>4</v>
      </c>
      <c r="AH70" s="67">
        <v>15</v>
      </c>
      <c r="AI70" s="67">
        <f>AF70*AH70</f>
        <v>0</v>
      </c>
      <c r="AJ70" s="67">
        <f>AG70*AH70</f>
        <v>60</v>
      </c>
      <c r="AK70" s="67">
        <f>SUM(AI70:AJ70)</f>
        <v>60</v>
      </c>
      <c r="AL70" s="67">
        <f>AE70+AB70+Y70+V70+S70+P70+M70+J70</f>
        <v>4</v>
      </c>
      <c r="AM70" s="67" t="s">
        <v>10</v>
      </c>
      <c r="AN70" s="55" t="s">
        <v>125</v>
      </c>
      <c r="AO70" s="57" t="s">
        <v>147</v>
      </c>
    </row>
    <row r="71" spans="1:41" s="8" customFormat="1" ht="25.5" x14ac:dyDescent="0.2">
      <c r="A71" s="55"/>
      <c r="B71" s="55"/>
      <c r="C71" s="55"/>
      <c r="D71" s="66"/>
      <c r="E71" s="66"/>
      <c r="F71" s="75" t="s">
        <v>6</v>
      </c>
      <c r="G71" s="134"/>
      <c r="H71" s="67">
        <f>SUM(H68:H70)</f>
        <v>2</v>
      </c>
      <c r="I71" s="67">
        <f t="shared" ref="I71:AG71" si="42">SUM(I68:I70)</f>
        <v>0</v>
      </c>
      <c r="J71" s="67">
        <f t="shared" si="42"/>
        <v>2</v>
      </c>
      <c r="K71" s="67">
        <f t="shared" si="42"/>
        <v>0</v>
      </c>
      <c r="L71" s="67">
        <f t="shared" si="42"/>
        <v>4</v>
      </c>
      <c r="M71" s="67">
        <f t="shared" si="42"/>
        <v>4</v>
      </c>
      <c r="N71" s="67">
        <f t="shared" si="42"/>
        <v>0</v>
      </c>
      <c r="O71" s="67">
        <f t="shared" si="42"/>
        <v>4</v>
      </c>
      <c r="P71" s="67">
        <f t="shared" si="42"/>
        <v>4</v>
      </c>
      <c r="Q71" s="67">
        <f t="shared" si="42"/>
        <v>0</v>
      </c>
      <c r="R71" s="67">
        <f t="shared" si="42"/>
        <v>0</v>
      </c>
      <c r="S71" s="67">
        <f t="shared" si="42"/>
        <v>0</v>
      </c>
      <c r="T71" s="67">
        <f t="shared" si="42"/>
        <v>0</v>
      </c>
      <c r="U71" s="67">
        <f t="shared" si="42"/>
        <v>0</v>
      </c>
      <c r="V71" s="67">
        <f t="shared" si="42"/>
        <v>0</v>
      </c>
      <c r="W71" s="67">
        <f t="shared" si="42"/>
        <v>0</v>
      </c>
      <c r="X71" s="67">
        <f t="shared" si="42"/>
        <v>0</v>
      </c>
      <c r="Y71" s="67">
        <f t="shared" si="42"/>
        <v>0</v>
      </c>
      <c r="Z71" s="67">
        <f t="shared" si="42"/>
        <v>0</v>
      </c>
      <c r="AA71" s="67">
        <f t="shared" si="42"/>
        <v>0</v>
      </c>
      <c r="AB71" s="67">
        <f t="shared" si="42"/>
        <v>0</v>
      </c>
      <c r="AC71" s="67">
        <f t="shared" si="42"/>
        <v>0</v>
      </c>
      <c r="AD71" s="67">
        <f t="shared" si="42"/>
        <v>0</v>
      </c>
      <c r="AE71" s="67">
        <f t="shared" si="42"/>
        <v>0</v>
      </c>
      <c r="AF71" s="67">
        <f t="shared" si="42"/>
        <v>2</v>
      </c>
      <c r="AG71" s="67">
        <f t="shared" si="42"/>
        <v>8</v>
      </c>
      <c r="AH71" s="67" t="s">
        <v>46</v>
      </c>
      <c r="AI71" s="67">
        <f>SUM(AI68:AI70)</f>
        <v>30</v>
      </c>
      <c r="AJ71" s="67">
        <f>SUM(AJ68:AJ70)</f>
        <v>120</v>
      </c>
      <c r="AK71" s="67">
        <f>SUM(AK68:AK70)</f>
        <v>150</v>
      </c>
      <c r="AL71" s="67">
        <f>SUM(AL68:AL70)</f>
        <v>10</v>
      </c>
      <c r="AM71" s="67"/>
      <c r="AN71" s="103"/>
      <c r="AO71" s="70"/>
    </row>
    <row r="72" spans="1:41" s="8" customFormat="1" ht="30" customHeight="1" x14ac:dyDescent="0.2">
      <c r="A72" s="82"/>
      <c r="B72" s="82"/>
      <c r="C72" s="224" t="s">
        <v>217</v>
      </c>
      <c r="D72" s="224"/>
      <c r="E72" s="224"/>
      <c r="F72" s="224"/>
      <c r="G72" s="134"/>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4">
        <f>AF71+AF67+AF64+AF59+AF52+AF47+AF41</f>
        <v>29</v>
      </c>
      <c r="AG72" s="84">
        <f>AG71+AG67+AG64+AG59+AG52+AG47+AG41</f>
        <v>58</v>
      </c>
      <c r="AH72" s="84">
        <v>15</v>
      </c>
      <c r="AI72" s="84">
        <f>AI71+AI67+AI64+AI59+AI52+AI47+AI41</f>
        <v>435</v>
      </c>
      <c r="AJ72" s="84">
        <f>AJ71+AJ67+AJ64+AJ59+AJ52+AJ47+AJ41</f>
        <v>870</v>
      </c>
      <c r="AK72" s="84">
        <f>AJ72+AI72</f>
        <v>1305</v>
      </c>
      <c r="AL72" s="85">
        <f>AL71+AL67+AL64+AL59+AL52+AL47+AL41</f>
        <v>87</v>
      </c>
      <c r="AM72" s="83"/>
      <c r="AN72" s="82"/>
      <c r="AO72" s="70"/>
    </row>
    <row r="73" spans="1:41" s="8" customFormat="1" x14ac:dyDescent="0.2">
      <c r="A73" s="77"/>
      <c r="B73" s="77"/>
      <c r="C73" s="55"/>
      <c r="D73" s="74"/>
      <c r="E73" s="74"/>
      <c r="F73" s="75" t="s">
        <v>45</v>
      </c>
      <c r="G73" s="134"/>
      <c r="H73" s="78">
        <f t="shared" ref="H73:AE73" si="43">H71+H67+H64+H59+H52+H47+H41+H31+H28+H19+H13</f>
        <v>14</v>
      </c>
      <c r="I73" s="78">
        <f t="shared" si="43"/>
        <v>16</v>
      </c>
      <c r="J73" s="78">
        <f t="shared" si="43"/>
        <v>30</v>
      </c>
      <c r="K73" s="78">
        <f t="shared" si="43"/>
        <v>10</v>
      </c>
      <c r="L73" s="78">
        <f t="shared" si="43"/>
        <v>20</v>
      </c>
      <c r="M73" s="78">
        <f t="shared" si="43"/>
        <v>30</v>
      </c>
      <c r="N73" s="78">
        <f t="shared" si="43"/>
        <v>10</v>
      </c>
      <c r="O73" s="78">
        <f t="shared" si="43"/>
        <v>17</v>
      </c>
      <c r="P73" s="78">
        <f t="shared" si="43"/>
        <v>27</v>
      </c>
      <c r="Q73" s="78">
        <f t="shared" si="43"/>
        <v>7</v>
      </c>
      <c r="R73" s="78">
        <f t="shared" si="43"/>
        <v>8</v>
      </c>
      <c r="S73" s="78">
        <f t="shared" si="43"/>
        <v>15</v>
      </c>
      <c r="T73" s="78">
        <f t="shared" si="43"/>
        <v>3</v>
      </c>
      <c r="U73" s="78">
        <f t="shared" si="43"/>
        <v>6</v>
      </c>
      <c r="V73" s="78">
        <f t="shared" si="43"/>
        <v>10</v>
      </c>
      <c r="W73" s="78">
        <f t="shared" si="43"/>
        <v>9</v>
      </c>
      <c r="X73" s="78">
        <f t="shared" si="43"/>
        <v>3</v>
      </c>
      <c r="Y73" s="78">
        <f t="shared" si="43"/>
        <v>11</v>
      </c>
      <c r="Z73" s="78">
        <f t="shared" si="43"/>
        <v>5</v>
      </c>
      <c r="AA73" s="78">
        <f t="shared" si="43"/>
        <v>4</v>
      </c>
      <c r="AB73" s="78">
        <f t="shared" si="43"/>
        <v>9</v>
      </c>
      <c r="AC73" s="78">
        <f t="shared" si="43"/>
        <v>0</v>
      </c>
      <c r="AD73" s="78">
        <f t="shared" si="43"/>
        <v>2</v>
      </c>
      <c r="AE73" s="78">
        <f t="shared" si="43"/>
        <v>2</v>
      </c>
      <c r="AF73" s="67" t="s">
        <v>46</v>
      </c>
      <c r="AG73" s="67" t="s">
        <v>46</v>
      </c>
      <c r="AH73" s="67" t="s">
        <v>46</v>
      </c>
      <c r="AI73" s="78">
        <f>AI71+AI67+AI64+AI59+AI52+AI47+AI41+AI31+AI28+AI19+AI13</f>
        <v>870</v>
      </c>
      <c r="AJ73" s="78">
        <f>AJ71+AJ67+AJ64+AJ59+AJ52+AJ47+AJ41+AJ31+AJ28+AJ19+AJ13</f>
        <v>1170</v>
      </c>
      <c r="AK73" s="78">
        <f>AK71+AK67+AK64+AK59+AK52+AK47+AK41+AK31+AK28+AK19+AK13</f>
        <v>2040</v>
      </c>
      <c r="AL73" s="78">
        <f>AL71+AL67+AL64+AL59+AL52+AL47+AL41+AL31+AL28+AL19+AL13</f>
        <v>136</v>
      </c>
      <c r="AM73" s="78"/>
      <c r="AN73" s="55"/>
      <c r="AO73" s="68"/>
    </row>
    <row r="74" spans="1:41" s="8" customFormat="1" ht="21" customHeight="1" x14ac:dyDescent="0.2">
      <c r="A74" s="77"/>
      <c r="B74" s="77"/>
      <c r="C74" s="55"/>
      <c r="D74" s="74"/>
      <c r="E74" s="74"/>
      <c r="F74" s="75" t="s">
        <v>161</v>
      </c>
      <c r="G74" s="134"/>
      <c r="H74" s="78"/>
      <c r="I74" s="78"/>
      <c r="J74" s="78"/>
      <c r="K74" s="78"/>
      <c r="L74" s="78"/>
      <c r="M74" s="78"/>
      <c r="N74" s="78"/>
      <c r="O74" s="78"/>
      <c r="P74" s="78"/>
      <c r="Q74" s="78"/>
      <c r="R74" s="78"/>
      <c r="S74" s="78"/>
      <c r="T74" s="78"/>
      <c r="U74" s="78"/>
      <c r="V74" s="78"/>
      <c r="W74" s="78"/>
      <c r="X74" s="78"/>
      <c r="Y74" s="78"/>
      <c r="Z74" s="78"/>
      <c r="AA74" s="78"/>
      <c r="AB74" s="78"/>
      <c r="AC74" s="78"/>
      <c r="AD74" s="78"/>
      <c r="AE74" s="78"/>
      <c r="AF74" s="217" t="s">
        <v>209</v>
      </c>
      <c r="AG74" s="217"/>
      <c r="AH74" s="217"/>
      <c r="AI74" s="217"/>
      <c r="AJ74" s="217"/>
      <c r="AK74" s="217"/>
      <c r="AL74" s="217"/>
      <c r="AM74" s="217"/>
      <c r="AN74" s="217"/>
      <c r="AO74" s="217"/>
    </row>
    <row r="75" spans="1:41" s="8" customFormat="1" ht="38.25" customHeight="1" x14ac:dyDescent="0.2">
      <c r="A75" s="55" t="s">
        <v>63</v>
      </c>
      <c r="B75" s="55">
        <v>6</v>
      </c>
      <c r="C75" s="55" t="s">
        <v>361</v>
      </c>
      <c r="D75" s="220" t="s">
        <v>315</v>
      </c>
      <c r="E75" s="220" t="s">
        <v>229</v>
      </c>
      <c r="F75" s="57" t="s">
        <v>219</v>
      </c>
      <c r="G75" s="228" t="s">
        <v>229</v>
      </c>
      <c r="H75" s="67"/>
      <c r="I75" s="67"/>
      <c r="J75" s="67"/>
      <c r="K75" s="67"/>
      <c r="L75" s="67"/>
      <c r="M75" s="67"/>
      <c r="N75" s="68"/>
      <c r="O75" s="68"/>
      <c r="P75" s="68"/>
      <c r="Q75" s="67"/>
      <c r="R75" s="67"/>
      <c r="S75" s="67"/>
      <c r="T75" s="59"/>
      <c r="U75" s="59"/>
      <c r="V75" s="59"/>
      <c r="W75" s="67">
        <v>0</v>
      </c>
      <c r="X75" s="67">
        <v>4</v>
      </c>
      <c r="Y75" s="67">
        <v>6</v>
      </c>
      <c r="Z75" s="67"/>
      <c r="AA75" s="67"/>
      <c r="AB75" s="67"/>
      <c r="AC75" s="67"/>
      <c r="AD75" s="67"/>
      <c r="AE75" s="67"/>
      <c r="AF75" s="67">
        <f>H75+K75+N75+Q75+W75+Z75+AC75</f>
        <v>0</v>
      </c>
      <c r="AG75" s="67">
        <f>I75+L75+O75+R75+X75+AA75+AD75</f>
        <v>4</v>
      </c>
      <c r="AH75" s="67">
        <v>15</v>
      </c>
      <c r="AI75" s="67">
        <f>AF75*AH75</f>
        <v>0</v>
      </c>
      <c r="AJ75" s="67">
        <f>AG75*AH75</f>
        <v>60</v>
      </c>
      <c r="AK75" s="67">
        <f>SUM(AI75:AJ75)</f>
        <v>60</v>
      </c>
      <c r="AL75" s="67">
        <f>AE75+AB75+Y75+S75+P75+M75+J75</f>
        <v>6</v>
      </c>
      <c r="AM75" s="67" t="s">
        <v>10</v>
      </c>
      <c r="AN75" s="55"/>
      <c r="AO75" s="70"/>
    </row>
    <row r="76" spans="1:41" s="8" customFormat="1" ht="38.25" x14ac:dyDescent="0.2">
      <c r="A76" s="55" t="s">
        <v>64</v>
      </c>
      <c r="B76" s="55">
        <v>7</v>
      </c>
      <c r="C76" s="55" t="s">
        <v>362</v>
      </c>
      <c r="D76" s="220"/>
      <c r="E76" s="220"/>
      <c r="F76" s="57" t="s">
        <v>220</v>
      </c>
      <c r="G76" s="228"/>
      <c r="H76" s="67"/>
      <c r="I76" s="67"/>
      <c r="J76" s="67"/>
      <c r="K76" s="67"/>
      <c r="L76" s="67"/>
      <c r="M76" s="67"/>
      <c r="N76" s="67"/>
      <c r="O76" s="67"/>
      <c r="P76" s="67"/>
      <c r="Q76" s="68"/>
      <c r="R76" s="68"/>
      <c r="S76" s="68"/>
      <c r="T76" s="67"/>
      <c r="U76" s="67"/>
      <c r="V76" s="67"/>
      <c r="W76" s="59"/>
      <c r="X76" s="59"/>
      <c r="Y76" s="59"/>
      <c r="Z76" s="67">
        <v>0</v>
      </c>
      <c r="AA76" s="67">
        <v>4</v>
      </c>
      <c r="AB76" s="67">
        <v>6</v>
      </c>
      <c r="AC76" s="67"/>
      <c r="AD76" s="67"/>
      <c r="AE76" s="67"/>
      <c r="AF76" s="67">
        <f>H76+K76+N76+Q76+T76+Z76+AC76</f>
        <v>0</v>
      </c>
      <c r="AG76" s="67">
        <f>I76+L76+O76+R76+U76+AA76+AD76</f>
        <v>4</v>
      </c>
      <c r="AH76" s="67">
        <v>15</v>
      </c>
      <c r="AI76" s="67">
        <f>AF76*AH76</f>
        <v>0</v>
      </c>
      <c r="AJ76" s="67">
        <f>AG76*AH76</f>
        <v>60</v>
      </c>
      <c r="AK76" s="67">
        <f>SUM(AI76:AJ76)</f>
        <v>60</v>
      </c>
      <c r="AL76" s="67">
        <f>AE76+AB76+V76+S76+P76+M76+J76</f>
        <v>6</v>
      </c>
      <c r="AM76" s="67" t="s">
        <v>10</v>
      </c>
      <c r="AN76" s="55" t="s">
        <v>361</v>
      </c>
      <c r="AO76" s="57" t="s">
        <v>219</v>
      </c>
    </row>
    <row r="77" spans="1:41" s="8" customFormat="1" ht="25.5" x14ac:dyDescent="0.2">
      <c r="A77" s="55"/>
      <c r="B77" s="55"/>
      <c r="C77" s="86"/>
      <c r="D77" s="55"/>
      <c r="E77" s="55"/>
      <c r="F77" s="75" t="s">
        <v>43</v>
      </c>
      <c r="G77" s="134"/>
      <c r="H77" s="67">
        <f>SUM(H75:H76)</f>
        <v>0</v>
      </c>
      <c r="I77" s="67">
        <f t="shared" ref="I77:AE77" si="44">SUM(I75:I76)</f>
        <v>0</v>
      </c>
      <c r="J77" s="67">
        <f t="shared" si="44"/>
        <v>0</v>
      </c>
      <c r="K77" s="67">
        <f t="shared" si="44"/>
        <v>0</v>
      </c>
      <c r="L77" s="67">
        <f t="shared" si="44"/>
        <v>0</v>
      </c>
      <c r="M77" s="67">
        <f t="shared" si="44"/>
        <v>0</v>
      </c>
      <c r="N77" s="67">
        <f t="shared" si="44"/>
        <v>0</v>
      </c>
      <c r="O77" s="67">
        <f t="shared" si="44"/>
        <v>0</v>
      </c>
      <c r="P77" s="67">
        <f t="shared" si="44"/>
        <v>0</v>
      </c>
      <c r="Q77" s="67">
        <f t="shared" si="44"/>
        <v>0</v>
      </c>
      <c r="R77" s="67">
        <f t="shared" si="44"/>
        <v>0</v>
      </c>
      <c r="S77" s="67">
        <f t="shared" si="44"/>
        <v>0</v>
      </c>
      <c r="T77" s="67">
        <f t="shared" ref="T77:V77" si="45">SUM(T75:T76)</f>
        <v>0</v>
      </c>
      <c r="U77" s="67">
        <f t="shared" si="45"/>
        <v>0</v>
      </c>
      <c r="V77" s="67">
        <f t="shared" si="45"/>
        <v>0</v>
      </c>
      <c r="W77" s="67">
        <f t="shared" ref="W77:AB77" si="46">SUM(W75:W76)</f>
        <v>0</v>
      </c>
      <c r="X77" s="67">
        <f t="shared" si="46"/>
        <v>4</v>
      </c>
      <c r="Y77" s="67">
        <f t="shared" si="46"/>
        <v>6</v>
      </c>
      <c r="Z77" s="67">
        <f t="shared" si="46"/>
        <v>0</v>
      </c>
      <c r="AA77" s="67">
        <f t="shared" si="46"/>
        <v>4</v>
      </c>
      <c r="AB77" s="67">
        <f t="shared" si="46"/>
        <v>6</v>
      </c>
      <c r="AC77" s="67">
        <f t="shared" si="44"/>
        <v>0</v>
      </c>
      <c r="AD77" s="67">
        <f t="shared" si="44"/>
        <v>0</v>
      </c>
      <c r="AE77" s="67">
        <f t="shared" si="44"/>
        <v>0</v>
      </c>
      <c r="AF77" s="67">
        <f>SUM(AF75:AF76)</f>
        <v>0</v>
      </c>
      <c r="AG77" s="67">
        <f>SUM(AG75:AG76)</f>
        <v>8</v>
      </c>
      <c r="AH77" s="67" t="s">
        <v>46</v>
      </c>
      <c r="AI77" s="67">
        <f>SUM(AI75:AI76)</f>
        <v>0</v>
      </c>
      <c r="AJ77" s="67">
        <f>SUM(AJ75:AJ76)</f>
        <v>120</v>
      </c>
      <c r="AK77" s="67">
        <f>SUM(AK75:AK76)</f>
        <v>120</v>
      </c>
      <c r="AL77" s="67">
        <f>SUM(AL75:AL76)</f>
        <v>12</v>
      </c>
      <c r="AM77" s="67"/>
      <c r="AN77" s="104"/>
      <c r="AO77" s="68"/>
    </row>
    <row r="78" spans="1:41" s="8" customFormat="1" ht="63.75" customHeight="1" x14ac:dyDescent="0.2">
      <c r="A78" s="55" t="s">
        <v>63</v>
      </c>
      <c r="B78" s="55">
        <v>6</v>
      </c>
      <c r="C78" s="55" t="s">
        <v>363</v>
      </c>
      <c r="D78" s="220" t="s">
        <v>316</v>
      </c>
      <c r="E78" s="220" t="s">
        <v>230</v>
      </c>
      <c r="F78" s="57" t="s">
        <v>221</v>
      </c>
      <c r="G78" s="228" t="s">
        <v>230</v>
      </c>
      <c r="H78" s="67"/>
      <c r="I78" s="67"/>
      <c r="J78" s="67"/>
      <c r="K78" s="67"/>
      <c r="L78" s="67"/>
      <c r="M78" s="67"/>
      <c r="N78" s="67"/>
      <c r="O78" s="67"/>
      <c r="P78" s="67"/>
      <c r="Q78" s="67"/>
      <c r="R78" s="67"/>
      <c r="S78" s="67"/>
      <c r="T78" s="67"/>
      <c r="U78" s="67"/>
      <c r="V78" s="67"/>
      <c r="W78" s="67">
        <v>0</v>
      </c>
      <c r="X78" s="67">
        <v>4</v>
      </c>
      <c r="Y78" s="67">
        <v>6</v>
      </c>
      <c r="Z78" s="59"/>
      <c r="AA78" s="59"/>
      <c r="AB78" s="59"/>
      <c r="AC78" s="67"/>
      <c r="AD78" s="67"/>
      <c r="AE78" s="67"/>
      <c r="AF78" s="67">
        <f>H78+K78+N78+Q78+T78+W78+AC78</f>
        <v>0</v>
      </c>
      <c r="AG78" s="67">
        <f>I78+L78+O78+R78+U78+X78+AD78</f>
        <v>4</v>
      </c>
      <c r="AH78" s="67">
        <v>15</v>
      </c>
      <c r="AI78" s="67">
        <f>AF78*AH78</f>
        <v>0</v>
      </c>
      <c r="AJ78" s="67">
        <f>AG78*AH78</f>
        <v>60</v>
      </c>
      <c r="AK78" s="67">
        <f>SUM(AI78:AJ78)</f>
        <v>60</v>
      </c>
      <c r="AL78" s="67">
        <f>AE78+Y78+V78+S78+P78+M78+J78</f>
        <v>6</v>
      </c>
      <c r="AM78" s="67" t="s">
        <v>10</v>
      </c>
      <c r="AN78" s="104"/>
      <c r="AO78" s="70"/>
    </row>
    <row r="79" spans="1:41" s="8" customFormat="1" ht="38.25" x14ac:dyDescent="0.2">
      <c r="A79" s="55" t="s">
        <v>64</v>
      </c>
      <c r="B79" s="55">
        <v>7</v>
      </c>
      <c r="C79" s="55" t="s">
        <v>364</v>
      </c>
      <c r="D79" s="220"/>
      <c r="E79" s="220"/>
      <c r="F79" s="57" t="s">
        <v>222</v>
      </c>
      <c r="G79" s="228"/>
      <c r="H79" s="67"/>
      <c r="I79" s="67"/>
      <c r="J79" s="67"/>
      <c r="K79" s="67"/>
      <c r="L79" s="67"/>
      <c r="M79" s="67"/>
      <c r="N79" s="67"/>
      <c r="O79" s="67"/>
      <c r="P79" s="67"/>
      <c r="Q79" s="67"/>
      <c r="R79" s="67"/>
      <c r="S79" s="67"/>
      <c r="T79" s="67"/>
      <c r="U79" s="67"/>
      <c r="V79" s="67"/>
      <c r="W79" s="67"/>
      <c r="X79" s="67"/>
      <c r="Y79" s="67"/>
      <c r="Z79" s="67">
        <v>0</v>
      </c>
      <c r="AA79" s="67">
        <v>4</v>
      </c>
      <c r="AB79" s="67">
        <v>7</v>
      </c>
      <c r="AC79" s="59"/>
      <c r="AD79" s="59"/>
      <c r="AE79" s="59"/>
      <c r="AF79" s="67">
        <f>H79+K79+N79+Q79+T79+W79+Z79</f>
        <v>0</v>
      </c>
      <c r="AG79" s="67">
        <f>I79+L79+O79+R79+U79+X79+AA79</f>
        <v>4</v>
      </c>
      <c r="AH79" s="67">
        <v>15</v>
      </c>
      <c r="AI79" s="67">
        <f>AF79*AH79</f>
        <v>0</v>
      </c>
      <c r="AJ79" s="67">
        <f>AG79*AH79</f>
        <v>60</v>
      </c>
      <c r="AK79" s="67">
        <f>SUM(AI79:AJ79)</f>
        <v>60</v>
      </c>
      <c r="AL79" s="67">
        <v>6</v>
      </c>
      <c r="AM79" s="67" t="s">
        <v>10</v>
      </c>
      <c r="AN79" s="55" t="s">
        <v>363</v>
      </c>
      <c r="AO79" s="57" t="s">
        <v>221</v>
      </c>
    </row>
    <row r="80" spans="1:41" s="8" customFormat="1" ht="25.5" x14ac:dyDescent="0.2">
      <c r="A80" s="55"/>
      <c r="B80" s="55"/>
      <c r="C80" s="86"/>
      <c r="D80" s="66"/>
      <c r="E80" s="66"/>
      <c r="F80" s="75" t="s">
        <v>69</v>
      </c>
      <c r="G80" s="134"/>
      <c r="H80" s="67">
        <f t="shared" ref="H80:V80" si="47">SUM(H78:H79)</f>
        <v>0</v>
      </c>
      <c r="I80" s="67">
        <f t="shared" si="47"/>
        <v>0</v>
      </c>
      <c r="J80" s="67">
        <f t="shared" si="47"/>
        <v>0</v>
      </c>
      <c r="K80" s="67">
        <f t="shared" si="47"/>
        <v>0</v>
      </c>
      <c r="L80" s="67">
        <f t="shared" si="47"/>
        <v>0</v>
      </c>
      <c r="M80" s="67">
        <f t="shared" si="47"/>
        <v>0</v>
      </c>
      <c r="N80" s="67">
        <f t="shared" si="47"/>
        <v>0</v>
      </c>
      <c r="O80" s="67">
        <f t="shared" si="47"/>
        <v>0</v>
      </c>
      <c r="P80" s="67">
        <f t="shared" si="47"/>
        <v>0</v>
      </c>
      <c r="Q80" s="67">
        <f t="shared" si="47"/>
        <v>0</v>
      </c>
      <c r="R80" s="67">
        <f t="shared" si="47"/>
        <v>0</v>
      </c>
      <c r="S80" s="67">
        <f t="shared" si="47"/>
        <v>0</v>
      </c>
      <c r="T80" s="67">
        <f t="shared" si="47"/>
        <v>0</v>
      </c>
      <c r="U80" s="67">
        <f t="shared" si="47"/>
        <v>0</v>
      </c>
      <c r="V80" s="67">
        <f t="shared" si="47"/>
        <v>0</v>
      </c>
      <c r="W80" s="67">
        <f t="shared" ref="W80:AB80" si="48">SUM(W78:W79)</f>
        <v>0</v>
      </c>
      <c r="X80" s="67">
        <f t="shared" si="48"/>
        <v>4</v>
      </c>
      <c r="Y80" s="67">
        <f t="shared" si="48"/>
        <v>6</v>
      </c>
      <c r="Z80" s="67">
        <f t="shared" si="48"/>
        <v>0</v>
      </c>
      <c r="AA80" s="67">
        <f t="shared" si="48"/>
        <v>4</v>
      </c>
      <c r="AB80" s="67">
        <f t="shared" si="48"/>
        <v>7</v>
      </c>
      <c r="AC80" s="67">
        <f t="shared" ref="AC80:AE80" si="49">SUM(AC78:AC79)</f>
        <v>0</v>
      </c>
      <c r="AD80" s="67">
        <f t="shared" si="49"/>
        <v>0</v>
      </c>
      <c r="AE80" s="67">
        <f t="shared" si="49"/>
        <v>0</v>
      </c>
      <c r="AF80" s="67">
        <f>SUM(AF78:AF79)</f>
        <v>0</v>
      </c>
      <c r="AG80" s="67">
        <f>SUM(AG78:AG79)</f>
        <v>8</v>
      </c>
      <c r="AH80" s="67" t="s">
        <v>46</v>
      </c>
      <c r="AI80" s="67">
        <f>SUM(AI78:AI79)</f>
        <v>0</v>
      </c>
      <c r="AJ80" s="67">
        <f>SUM(AJ78:AJ79)</f>
        <v>120</v>
      </c>
      <c r="AK80" s="67">
        <f>SUM(AK78:AK79)</f>
        <v>120</v>
      </c>
      <c r="AL80" s="67">
        <f>SUM(AL78:AL79)</f>
        <v>12</v>
      </c>
      <c r="AM80" s="67"/>
      <c r="AN80" s="104"/>
      <c r="AO80" s="70"/>
    </row>
    <row r="81" spans="1:41" s="8" customFormat="1" ht="22.5" customHeight="1" x14ac:dyDescent="0.2">
      <c r="A81" s="55" t="s">
        <v>63</v>
      </c>
      <c r="B81" s="55">
        <v>6</v>
      </c>
      <c r="C81" s="55" t="s">
        <v>393</v>
      </c>
      <c r="D81" s="216" t="s">
        <v>317</v>
      </c>
      <c r="E81" s="217" t="s">
        <v>224</v>
      </c>
      <c r="F81" s="72" t="s">
        <v>231</v>
      </c>
      <c r="G81" s="228" t="s">
        <v>224</v>
      </c>
      <c r="H81" s="69"/>
      <c r="I81" s="69"/>
      <c r="J81" s="69"/>
      <c r="K81" s="69"/>
      <c r="L81" s="69"/>
      <c r="M81" s="69"/>
      <c r="N81" s="69"/>
      <c r="O81" s="69"/>
      <c r="P81" s="69"/>
      <c r="Q81" s="69"/>
      <c r="R81" s="69"/>
      <c r="S81" s="69"/>
      <c r="T81" s="67"/>
      <c r="U81" s="67"/>
      <c r="V81" s="67"/>
      <c r="W81" s="67">
        <v>0</v>
      </c>
      <c r="X81" s="67">
        <v>4</v>
      </c>
      <c r="Y81" s="67">
        <v>6</v>
      </c>
      <c r="Z81" s="67"/>
      <c r="AA81" s="67"/>
      <c r="AB81" s="67"/>
      <c r="AC81" s="67"/>
      <c r="AD81" s="67"/>
      <c r="AE81" s="67"/>
      <c r="AF81" s="67">
        <f>H81+K81+N81+Q81+T81+W81+Z81+AC81</f>
        <v>0</v>
      </c>
      <c r="AG81" s="67">
        <f>I81+L81+O81+R81+U81+X81+AA81+AD81</f>
        <v>4</v>
      </c>
      <c r="AH81" s="67">
        <v>15</v>
      </c>
      <c r="AI81" s="67">
        <f>AF81*AH81</f>
        <v>0</v>
      </c>
      <c r="AJ81" s="67">
        <f>AG81*AH81</f>
        <v>60</v>
      </c>
      <c r="AK81" s="67">
        <f>SUM(AI81:AJ81)</f>
        <v>60</v>
      </c>
      <c r="AL81" s="67">
        <f>AE81+AB81+Y81+V81+S81+P81+M81+J81</f>
        <v>6</v>
      </c>
      <c r="AM81" s="67" t="s">
        <v>10</v>
      </c>
      <c r="AN81" s="55"/>
      <c r="AO81" s="70"/>
    </row>
    <row r="82" spans="1:41" s="8" customFormat="1" x14ac:dyDescent="0.2">
      <c r="A82" s="55" t="s">
        <v>64</v>
      </c>
      <c r="B82" s="55">
        <v>7</v>
      </c>
      <c r="C82" s="55" t="s">
        <v>365</v>
      </c>
      <c r="D82" s="216"/>
      <c r="E82" s="217"/>
      <c r="F82" s="72" t="s">
        <v>228</v>
      </c>
      <c r="G82" s="228"/>
      <c r="H82" s="69"/>
      <c r="I82" s="69"/>
      <c r="J82" s="69"/>
      <c r="K82" s="69"/>
      <c r="L82" s="69"/>
      <c r="M82" s="69"/>
      <c r="N82" s="69"/>
      <c r="O82" s="69"/>
      <c r="P82" s="69"/>
      <c r="Q82" s="69"/>
      <c r="R82" s="69"/>
      <c r="S82" s="69"/>
      <c r="T82" s="67"/>
      <c r="U82" s="67"/>
      <c r="V82" s="67"/>
      <c r="W82" s="67"/>
      <c r="X82" s="67"/>
      <c r="Y82" s="67"/>
      <c r="Z82" s="67">
        <v>0</v>
      </c>
      <c r="AA82" s="67">
        <v>4</v>
      </c>
      <c r="AB82" s="67">
        <v>6</v>
      </c>
      <c r="AC82" s="67"/>
      <c r="AD82" s="67"/>
      <c r="AE82" s="67"/>
      <c r="AF82" s="67">
        <f>H82+K82+N82+Q82+T82+W82+Z82+AC82</f>
        <v>0</v>
      </c>
      <c r="AG82" s="67">
        <f>I82+L82+O82+R82+U82+X82+AA82+AD82</f>
        <v>4</v>
      </c>
      <c r="AH82" s="67">
        <v>15</v>
      </c>
      <c r="AI82" s="67">
        <f>AF82*AH82</f>
        <v>0</v>
      </c>
      <c r="AJ82" s="67">
        <f>AG82*AH82</f>
        <v>60</v>
      </c>
      <c r="AK82" s="67">
        <f>SUM(AI82:AJ82)</f>
        <v>60</v>
      </c>
      <c r="AL82" s="67">
        <f>AE82+AB82+Y82+V82+S82+P82+M82+J82</f>
        <v>6</v>
      </c>
      <c r="AM82" s="67" t="s">
        <v>10</v>
      </c>
      <c r="AN82" s="55"/>
      <c r="AO82" s="72"/>
    </row>
    <row r="83" spans="1:41" s="8" customFormat="1" ht="25.5" x14ac:dyDescent="0.2">
      <c r="A83" s="55"/>
      <c r="B83" s="55"/>
      <c r="C83" s="86"/>
      <c r="D83" s="66"/>
      <c r="E83" s="66"/>
      <c r="F83" s="75" t="s">
        <v>44</v>
      </c>
      <c r="G83" s="134"/>
      <c r="H83" s="67">
        <f t="shared" ref="H83:AG83" si="50">SUM(H81:H82)</f>
        <v>0</v>
      </c>
      <c r="I83" s="67">
        <f t="shared" si="50"/>
        <v>0</v>
      </c>
      <c r="J83" s="67">
        <f t="shared" si="50"/>
        <v>0</v>
      </c>
      <c r="K83" s="67">
        <f t="shared" si="50"/>
        <v>0</v>
      </c>
      <c r="L83" s="67">
        <f t="shared" si="50"/>
        <v>0</v>
      </c>
      <c r="M83" s="67">
        <f t="shared" si="50"/>
        <v>0</v>
      </c>
      <c r="N83" s="67">
        <f t="shared" si="50"/>
        <v>0</v>
      </c>
      <c r="O83" s="67">
        <f t="shared" si="50"/>
        <v>0</v>
      </c>
      <c r="P83" s="67">
        <f t="shared" si="50"/>
        <v>0</v>
      </c>
      <c r="Q83" s="67">
        <f t="shared" si="50"/>
        <v>0</v>
      </c>
      <c r="R83" s="67">
        <f t="shared" si="50"/>
        <v>0</v>
      </c>
      <c r="S83" s="67">
        <f t="shared" si="50"/>
        <v>0</v>
      </c>
      <c r="T83" s="67">
        <f t="shared" si="50"/>
        <v>0</v>
      </c>
      <c r="U83" s="67">
        <f t="shared" si="50"/>
        <v>0</v>
      </c>
      <c r="V83" s="67">
        <f t="shared" si="50"/>
        <v>0</v>
      </c>
      <c r="W83" s="67">
        <f t="shared" si="50"/>
        <v>0</v>
      </c>
      <c r="X83" s="67">
        <f t="shared" si="50"/>
        <v>4</v>
      </c>
      <c r="Y83" s="67">
        <f t="shared" si="50"/>
        <v>6</v>
      </c>
      <c r="Z83" s="67">
        <f t="shared" si="50"/>
        <v>0</v>
      </c>
      <c r="AA83" s="67">
        <f t="shared" si="50"/>
        <v>4</v>
      </c>
      <c r="AB83" s="67">
        <f t="shared" si="50"/>
        <v>6</v>
      </c>
      <c r="AC83" s="67">
        <f t="shared" si="50"/>
        <v>0</v>
      </c>
      <c r="AD83" s="67">
        <f t="shared" si="50"/>
        <v>0</v>
      </c>
      <c r="AE83" s="67">
        <f t="shared" si="50"/>
        <v>0</v>
      </c>
      <c r="AF83" s="67">
        <f t="shared" si="50"/>
        <v>0</v>
      </c>
      <c r="AG83" s="67">
        <f t="shared" si="50"/>
        <v>8</v>
      </c>
      <c r="AH83" s="67" t="s">
        <v>46</v>
      </c>
      <c r="AI83" s="67">
        <f>SUM(AI81:AI82)</f>
        <v>0</v>
      </c>
      <c r="AJ83" s="67">
        <f>SUM(AJ81:AJ82)</f>
        <v>120</v>
      </c>
      <c r="AK83" s="67">
        <f>SUM(AK81:AK82)</f>
        <v>120</v>
      </c>
      <c r="AL83" s="67">
        <f>SUM(AL81:AL82)</f>
        <v>12</v>
      </c>
      <c r="AM83" s="67"/>
      <c r="AN83" s="104"/>
      <c r="AO83" s="70"/>
    </row>
    <row r="84" spans="1:41" s="8" customFormat="1" ht="23.25" customHeight="1" x14ac:dyDescent="0.2">
      <c r="A84" s="55" t="s">
        <v>63</v>
      </c>
      <c r="B84" s="55">
        <v>6</v>
      </c>
      <c r="C84" s="55" t="s">
        <v>366</v>
      </c>
      <c r="D84" s="216" t="s">
        <v>318</v>
      </c>
      <c r="E84" s="216" t="s">
        <v>261</v>
      </c>
      <c r="F84" s="72" t="s">
        <v>268</v>
      </c>
      <c r="G84" s="61" t="s">
        <v>261</v>
      </c>
      <c r="H84" s="69"/>
      <c r="I84" s="69"/>
      <c r="J84" s="69"/>
      <c r="K84" s="69"/>
      <c r="L84" s="69"/>
      <c r="M84" s="69"/>
      <c r="N84" s="69"/>
      <c r="O84" s="69"/>
      <c r="P84" s="69"/>
      <c r="Q84" s="69"/>
      <c r="R84" s="69"/>
      <c r="S84" s="69"/>
      <c r="T84" s="67"/>
      <c r="U84" s="67"/>
      <c r="V84" s="67"/>
      <c r="W84" s="67">
        <v>0</v>
      </c>
      <c r="X84" s="67">
        <v>4</v>
      </c>
      <c r="Y84" s="67">
        <v>6</v>
      </c>
      <c r="Z84" s="67"/>
      <c r="AA84" s="67"/>
      <c r="AB84" s="67"/>
      <c r="AC84" s="67"/>
      <c r="AD84" s="67"/>
      <c r="AE84" s="67"/>
      <c r="AF84" s="67">
        <v>0</v>
      </c>
      <c r="AG84" s="67">
        <v>4</v>
      </c>
      <c r="AH84" s="67">
        <v>15</v>
      </c>
      <c r="AI84" s="67">
        <v>0</v>
      </c>
      <c r="AJ84" s="67">
        <v>60</v>
      </c>
      <c r="AK84" s="67">
        <v>60</v>
      </c>
      <c r="AL84" s="67">
        <v>6</v>
      </c>
      <c r="AM84" s="67" t="s">
        <v>10</v>
      </c>
      <c r="AN84" s="55"/>
      <c r="AO84" s="70"/>
    </row>
    <row r="85" spans="1:41" s="8" customFormat="1" ht="25.5" x14ac:dyDescent="0.2">
      <c r="A85" s="55" t="s">
        <v>64</v>
      </c>
      <c r="B85" s="55">
        <v>7</v>
      </c>
      <c r="C85" s="55" t="s">
        <v>367</v>
      </c>
      <c r="D85" s="217"/>
      <c r="E85" s="217"/>
      <c r="F85" s="72" t="s">
        <v>269</v>
      </c>
      <c r="G85" s="61" t="s">
        <v>261</v>
      </c>
      <c r="H85" s="69"/>
      <c r="I85" s="69"/>
      <c r="J85" s="69"/>
      <c r="K85" s="69"/>
      <c r="L85" s="69"/>
      <c r="M85" s="69"/>
      <c r="N85" s="69"/>
      <c r="O85" s="69"/>
      <c r="P85" s="69"/>
      <c r="Q85" s="69"/>
      <c r="R85" s="69"/>
      <c r="S85" s="69"/>
      <c r="T85" s="67"/>
      <c r="U85" s="67"/>
      <c r="V85" s="67"/>
      <c r="W85" s="67"/>
      <c r="X85" s="67"/>
      <c r="Y85" s="67"/>
      <c r="Z85" s="67">
        <v>0</v>
      </c>
      <c r="AA85" s="67">
        <v>4</v>
      </c>
      <c r="AB85" s="67">
        <v>6</v>
      </c>
      <c r="AC85" s="67"/>
      <c r="AD85" s="67"/>
      <c r="AE85" s="67"/>
      <c r="AF85" s="67">
        <v>0</v>
      </c>
      <c r="AG85" s="67">
        <v>4</v>
      </c>
      <c r="AH85" s="67">
        <v>15</v>
      </c>
      <c r="AI85" s="67">
        <v>0</v>
      </c>
      <c r="AJ85" s="67">
        <v>60</v>
      </c>
      <c r="AK85" s="67">
        <v>60</v>
      </c>
      <c r="AL85" s="67">
        <v>6</v>
      </c>
      <c r="AM85" s="67" t="s">
        <v>10</v>
      </c>
      <c r="AN85" s="55" t="s">
        <v>366</v>
      </c>
      <c r="AO85" s="72" t="s">
        <v>268</v>
      </c>
    </row>
    <row r="86" spans="1:41" s="8" customFormat="1" ht="25.5" x14ac:dyDescent="0.2">
      <c r="A86" s="55"/>
      <c r="B86" s="55"/>
      <c r="C86" s="86"/>
      <c r="D86" s="66"/>
      <c r="E86" s="66"/>
      <c r="F86" s="75" t="s">
        <v>108</v>
      </c>
      <c r="G86" s="134"/>
      <c r="H86" s="67">
        <v>0</v>
      </c>
      <c r="I86" s="67">
        <v>0</v>
      </c>
      <c r="J86" s="67">
        <v>0</v>
      </c>
      <c r="K86" s="67">
        <v>0</v>
      </c>
      <c r="L86" s="67">
        <v>0</v>
      </c>
      <c r="M86" s="67">
        <v>0</v>
      </c>
      <c r="N86" s="67">
        <v>0</v>
      </c>
      <c r="O86" s="67">
        <v>0</v>
      </c>
      <c r="P86" s="67">
        <v>0</v>
      </c>
      <c r="Q86" s="67">
        <v>0</v>
      </c>
      <c r="R86" s="67">
        <v>0</v>
      </c>
      <c r="S86" s="67">
        <v>0</v>
      </c>
      <c r="T86" s="67">
        <v>0</v>
      </c>
      <c r="U86" s="67">
        <v>0</v>
      </c>
      <c r="V86" s="67">
        <v>0</v>
      </c>
      <c r="W86" s="67">
        <v>0</v>
      </c>
      <c r="X86" s="67">
        <v>4</v>
      </c>
      <c r="Y86" s="67">
        <v>6</v>
      </c>
      <c r="Z86" s="67">
        <v>0</v>
      </c>
      <c r="AA86" s="67">
        <v>4</v>
      </c>
      <c r="AB86" s="67">
        <v>6</v>
      </c>
      <c r="AC86" s="67">
        <v>0</v>
      </c>
      <c r="AD86" s="67">
        <v>0</v>
      </c>
      <c r="AE86" s="67">
        <v>0</v>
      </c>
      <c r="AF86" s="67">
        <v>0</v>
      </c>
      <c r="AG86" s="67">
        <v>8</v>
      </c>
      <c r="AH86" s="67" t="s">
        <v>46</v>
      </c>
      <c r="AI86" s="67">
        <v>0</v>
      </c>
      <c r="AJ86" s="67">
        <v>120</v>
      </c>
      <c r="AK86" s="67">
        <v>120</v>
      </c>
      <c r="AL86" s="67">
        <v>12</v>
      </c>
      <c r="AM86" s="67"/>
      <c r="AN86" s="104"/>
      <c r="AO86" s="70"/>
    </row>
    <row r="87" spans="1:41" s="8" customFormat="1" ht="28.5" customHeight="1" x14ac:dyDescent="0.2">
      <c r="A87" s="55" t="s">
        <v>63</v>
      </c>
      <c r="B87" s="55">
        <v>6</v>
      </c>
      <c r="C87" s="55" t="s">
        <v>368</v>
      </c>
      <c r="D87" s="216" t="s">
        <v>319</v>
      </c>
      <c r="E87" s="216" t="s">
        <v>258</v>
      </c>
      <c r="F87" s="72" t="s">
        <v>262</v>
      </c>
      <c r="G87" s="19" t="s">
        <v>258</v>
      </c>
      <c r="H87" s="69"/>
      <c r="I87" s="69"/>
      <c r="J87" s="69"/>
      <c r="K87" s="69"/>
      <c r="L87" s="69"/>
      <c r="M87" s="69"/>
      <c r="N87" s="69"/>
      <c r="O87" s="69"/>
      <c r="P87" s="69"/>
      <c r="Q87" s="69"/>
      <c r="R87" s="69"/>
      <c r="S87" s="69"/>
      <c r="T87" s="67"/>
      <c r="U87" s="67"/>
      <c r="V87" s="67"/>
      <c r="W87" s="67">
        <v>0</v>
      </c>
      <c r="X87" s="67">
        <v>4</v>
      </c>
      <c r="Y87" s="67">
        <v>6</v>
      </c>
      <c r="Z87" s="67"/>
      <c r="AA87" s="67"/>
      <c r="AB87" s="67"/>
      <c r="AC87" s="67"/>
      <c r="AD87" s="67"/>
      <c r="AE87" s="67"/>
      <c r="AF87" s="67">
        <v>0</v>
      </c>
      <c r="AG87" s="67">
        <v>4</v>
      </c>
      <c r="AH87" s="67">
        <v>15</v>
      </c>
      <c r="AI87" s="67">
        <v>0</v>
      </c>
      <c r="AJ87" s="67">
        <v>60</v>
      </c>
      <c r="AK87" s="67">
        <v>60</v>
      </c>
      <c r="AL87" s="67">
        <v>6</v>
      </c>
      <c r="AM87" s="67" t="s">
        <v>10</v>
      </c>
      <c r="AN87" s="55"/>
      <c r="AO87" s="70"/>
    </row>
    <row r="88" spans="1:41" s="8" customFormat="1" ht="32.25" customHeight="1" x14ac:dyDescent="0.2">
      <c r="A88" s="55" t="s">
        <v>64</v>
      </c>
      <c r="B88" s="55">
        <v>7</v>
      </c>
      <c r="C88" s="55" t="s">
        <v>369</v>
      </c>
      <c r="D88" s="217"/>
      <c r="E88" s="217"/>
      <c r="F88" s="72" t="s">
        <v>270</v>
      </c>
      <c r="G88" s="19" t="s">
        <v>258</v>
      </c>
      <c r="H88" s="69"/>
      <c r="I88" s="69"/>
      <c r="J88" s="69"/>
      <c r="K88" s="69"/>
      <c r="L88" s="69"/>
      <c r="M88" s="69"/>
      <c r="N88" s="69"/>
      <c r="O88" s="69"/>
      <c r="P88" s="69"/>
      <c r="Q88" s="69"/>
      <c r="R88" s="69"/>
      <c r="S88" s="69"/>
      <c r="T88" s="67"/>
      <c r="U88" s="67"/>
      <c r="V88" s="67"/>
      <c r="W88" s="67"/>
      <c r="X88" s="67"/>
      <c r="Y88" s="67"/>
      <c r="Z88" s="67">
        <v>0</v>
      </c>
      <c r="AA88" s="67">
        <v>4</v>
      </c>
      <c r="AB88" s="67">
        <v>6</v>
      </c>
      <c r="AC88" s="67"/>
      <c r="AD88" s="67"/>
      <c r="AE88" s="67"/>
      <c r="AF88" s="67">
        <v>0</v>
      </c>
      <c r="AG88" s="67">
        <v>4</v>
      </c>
      <c r="AH88" s="67">
        <v>15</v>
      </c>
      <c r="AI88" s="67">
        <v>0</v>
      </c>
      <c r="AJ88" s="67">
        <v>60</v>
      </c>
      <c r="AK88" s="67">
        <v>60</v>
      </c>
      <c r="AL88" s="67">
        <v>6</v>
      </c>
      <c r="AM88" s="67" t="s">
        <v>10</v>
      </c>
      <c r="AN88" s="55" t="s">
        <v>368</v>
      </c>
      <c r="AO88" s="72" t="s">
        <v>262</v>
      </c>
    </row>
    <row r="89" spans="1:41" s="8" customFormat="1" ht="25.5" x14ac:dyDescent="0.2">
      <c r="A89" s="55"/>
      <c r="B89" s="55"/>
      <c r="C89" s="86"/>
      <c r="D89" s="66"/>
      <c r="E89" s="66"/>
      <c r="F89" s="75" t="s">
        <v>53</v>
      </c>
      <c r="G89" s="134"/>
      <c r="H89" s="67">
        <v>0</v>
      </c>
      <c r="I89" s="67">
        <v>0</v>
      </c>
      <c r="J89" s="67">
        <v>0</v>
      </c>
      <c r="K89" s="67">
        <v>0</v>
      </c>
      <c r="L89" s="67">
        <v>0</v>
      </c>
      <c r="M89" s="67">
        <v>0</v>
      </c>
      <c r="N89" s="67">
        <v>0</v>
      </c>
      <c r="O89" s="67">
        <v>0</v>
      </c>
      <c r="P89" s="67">
        <v>0</v>
      </c>
      <c r="Q89" s="67">
        <v>0</v>
      </c>
      <c r="R89" s="67">
        <v>0</v>
      </c>
      <c r="S89" s="67">
        <v>0</v>
      </c>
      <c r="T89" s="67">
        <v>0</v>
      </c>
      <c r="U89" s="67">
        <v>0</v>
      </c>
      <c r="V89" s="67">
        <v>0</v>
      </c>
      <c r="W89" s="67">
        <v>0</v>
      </c>
      <c r="X89" s="67">
        <v>4</v>
      </c>
      <c r="Y89" s="67">
        <v>6</v>
      </c>
      <c r="Z89" s="67">
        <v>0</v>
      </c>
      <c r="AA89" s="67">
        <v>4</v>
      </c>
      <c r="AB89" s="67">
        <v>6</v>
      </c>
      <c r="AC89" s="67">
        <v>0</v>
      </c>
      <c r="AD89" s="67">
        <v>0</v>
      </c>
      <c r="AE89" s="67">
        <v>0</v>
      </c>
      <c r="AF89" s="67">
        <v>0</v>
      </c>
      <c r="AG89" s="67">
        <v>8</v>
      </c>
      <c r="AH89" s="67" t="s">
        <v>46</v>
      </c>
      <c r="AI89" s="67">
        <v>0</v>
      </c>
      <c r="AJ89" s="67">
        <v>120</v>
      </c>
      <c r="AK89" s="67">
        <v>120</v>
      </c>
      <c r="AL89" s="67">
        <v>12</v>
      </c>
      <c r="AM89" s="67"/>
      <c r="AN89" s="104"/>
      <c r="AO89" s="70"/>
    </row>
    <row r="90" spans="1:41" s="8" customFormat="1" ht="27" customHeight="1" x14ac:dyDescent="0.2">
      <c r="A90" s="55" t="s">
        <v>63</v>
      </c>
      <c r="B90" s="55">
        <v>6</v>
      </c>
      <c r="C90" s="55" t="s">
        <v>370</v>
      </c>
      <c r="D90" s="218" t="s">
        <v>320</v>
      </c>
      <c r="E90" s="218" t="s">
        <v>248</v>
      </c>
      <c r="F90" s="72" t="s">
        <v>263</v>
      </c>
      <c r="G90" s="228" t="s">
        <v>248</v>
      </c>
      <c r="H90" s="69"/>
      <c r="I90" s="69"/>
      <c r="J90" s="69"/>
      <c r="K90" s="69"/>
      <c r="L90" s="69"/>
      <c r="M90" s="69"/>
      <c r="N90" s="69"/>
      <c r="O90" s="69"/>
      <c r="P90" s="69"/>
      <c r="Q90" s="69"/>
      <c r="R90" s="69"/>
      <c r="S90" s="69"/>
      <c r="T90" s="67"/>
      <c r="U90" s="67"/>
      <c r="V90" s="67"/>
      <c r="W90" s="67">
        <v>0</v>
      </c>
      <c r="X90" s="67">
        <v>4</v>
      </c>
      <c r="Y90" s="67">
        <v>6</v>
      </c>
      <c r="Z90" s="67"/>
      <c r="AA90" s="67"/>
      <c r="AB90" s="67"/>
      <c r="AC90" s="67"/>
      <c r="AD90" s="67"/>
      <c r="AE90" s="67"/>
      <c r="AF90" s="67">
        <v>0</v>
      </c>
      <c r="AG90" s="67">
        <v>4</v>
      </c>
      <c r="AH90" s="67">
        <v>15</v>
      </c>
      <c r="AI90" s="67">
        <v>0</v>
      </c>
      <c r="AJ90" s="67">
        <v>60</v>
      </c>
      <c r="AK90" s="67">
        <v>60</v>
      </c>
      <c r="AL90" s="67">
        <v>6</v>
      </c>
      <c r="AM90" s="67" t="s">
        <v>10</v>
      </c>
      <c r="AN90" s="55"/>
      <c r="AO90" s="70"/>
    </row>
    <row r="91" spans="1:41" s="8" customFormat="1" ht="27" customHeight="1" x14ac:dyDescent="0.2">
      <c r="A91" s="55" t="s">
        <v>64</v>
      </c>
      <c r="B91" s="55">
        <v>7</v>
      </c>
      <c r="C91" s="55" t="s">
        <v>371</v>
      </c>
      <c r="D91" s="218"/>
      <c r="E91" s="218"/>
      <c r="F91" s="72" t="s">
        <v>271</v>
      </c>
      <c r="G91" s="228"/>
      <c r="H91" s="69"/>
      <c r="I91" s="69"/>
      <c r="J91" s="69"/>
      <c r="K91" s="69"/>
      <c r="L91" s="69"/>
      <c r="M91" s="69"/>
      <c r="N91" s="69"/>
      <c r="O91" s="69"/>
      <c r="P91" s="69"/>
      <c r="Q91" s="69"/>
      <c r="R91" s="69"/>
      <c r="S91" s="69"/>
      <c r="T91" s="67"/>
      <c r="U91" s="67"/>
      <c r="V91" s="67"/>
      <c r="W91" s="67"/>
      <c r="X91" s="67"/>
      <c r="Y91" s="67"/>
      <c r="Z91" s="67">
        <v>0</v>
      </c>
      <c r="AA91" s="67">
        <v>4</v>
      </c>
      <c r="AB91" s="67">
        <v>6</v>
      </c>
      <c r="AC91" s="67"/>
      <c r="AD91" s="67"/>
      <c r="AE91" s="67"/>
      <c r="AF91" s="67">
        <v>0</v>
      </c>
      <c r="AG91" s="67">
        <v>4</v>
      </c>
      <c r="AH91" s="67">
        <v>15</v>
      </c>
      <c r="AI91" s="67">
        <v>0</v>
      </c>
      <c r="AJ91" s="67">
        <v>60</v>
      </c>
      <c r="AK91" s="67">
        <v>60</v>
      </c>
      <c r="AL91" s="67">
        <v>6</v>
      </c>
      <c r="AM91" s="67" t="s">
        <v>10</v>
      </c>
      <c r="AN91" s="86"/>
      <c r="AO91" s="72"/>
    </row>
    <row r="92" spans="1:41" s="8" customFormat="1" ht="25.5" x14ac:dyDescent="0.2">
      <c r="A92" s="55"/>
      <c r="B92" s="55"/>
      <c r="C92" s="86"/>
      <c r="D92" s="66"/>
      <c r="E92" s="66"/>
      <c r="F92" s="75" t="s">
        <v>40</v>
      </c>
      <c r="G92" s="134"/>
      <c r="H92" s="67">
        <v>0</v>
      </c>
      <c r="I92" s="67">
        <v>0</v>
      </c>
      <c r="J92" s="67">
        <v>0</v>
      </c>
      <c r="K92" s="67">
        <v>0</v>
      </c>
      <c r="L92" s="67">
        <v>0</v>
      </c>
      <c r="M92" s="67">
        <v>0</v>
      </c>
      <c r="N92" s="67">
        <v>0</v>
      </c>
      <c r="O92" s="67">
        <v>0</v>
      </c>
      <c r="P92" s="67">
        <v>0</v>
      </c>
      <c r="Q92" s="67">
        <v>0</v>
      </c>
      <c r="R92" s="67">
        <v>0</v>
      </c>
      <c r="S92" s="67">
        <v>0</v>
      </c>
      <c r="T92" s="67">
        <v>0</v>
      </c>
      <c r="U92" s="67">
        <v>0</v>
      </c>
      <c r="V92" s="67">
        <v>0</v>
      </c>
      <c r="W92" s="67">
        <v>0</v>
      </c>
      <c r="X92" s="67">
        <v>4</v>
      </c>
      <c r="Y92" s="67">
        <v>6</v>
      </c>
      <c r="Z92" s="67">
        <v>0</v>
      </c>
      <c r="AA92" s="67">
        <v>4</v>
      </c>
      <c r="AB92" s="67">
        <v>6</v>
      </c>
      <c r="AC92" s="67">
        <v>0</v>
      </c>
      <c r="AD92" s="67">
        <v>0</v>
      </c>
      <c r="AE92" s="67">
        <v>0</v>
      </c>
      <c r="AF92" s="67">
        <v>0</v>
      </c>
      <c r="AG92" s="67">
        <v>8</v>
      </c>
      <c r="AH92" s="67" t="s">
        <v>46</v>
      </c>
      <c r="AI92" s="67">
        <v>0</v>
      </c>
      <c r="AJ92" s="67">
        <v>120</v>
      </c>
      <c r="AK92" s="67">
        <v>120</v>
      </c>
      <c r="AL92" s="67">
        <v>12</v>
      </c>
      <c r="AM92" s="67"/>
      <c r="AN92" s="104"/>
      <c r="AO92" s="70"/>
    </row>
    <row r="93" spans="1:41" s="8" customFormat="1" ht="28.5" customHeight="1" x14ac:dyDescent="0.2">
      <c r="A93" s="55" t="s">
        <v>63</v>
      </c>
      <c r="B93" s="55">
        <v>6</v>
      </c>
      <c r="C93" s="55" t="s">
        <v>372</v>
      </c>
      <c r="D93" s="216" t="s">
        <v>321</v>
      </c>
      <c r="E93" s="216" t="s">
        <v>261</v>
      </c>
      <c r="F93" s="72" t="s">
        <v>272</v>
      </c>
      <c r="G93" s="61" t="s">
        <v>261</v>
      </c>
      <c r="H93" s="69"/>
      <c r="I93" s="69"/>
      <c r="J93" s="69"/>
      <c r="K93" s="69"/>
      <c r="L93" s="69"/>
      <c r="M93" s="69"/>
      <c r="N93" s="69"/>
      <c r="O93" s="69"/>
      <c r="P93" s="69"/>
      <c r="Q93" s="69"/>
      <c r="R93" s="69"/>
      <c r="S93" s="69"/>
      <c r="T93" s="67"/>
      <c r="U93" s="67"/>
      <c r="V93" s="67"/>
      <c r="W93" s="67">
        <v>0</v>
      </c>
      <c r="X93" s="67">
        <v>4</v>
      </c>
      <c r="Y93" s="67">
        <v>6</v>
      </c>
      <c r="Z93" s="67"/>
      <c r="AA93" s="67"/>
      <c r="AB93" s="67"/>
      <c r="AC93" s="67"/>
      <c r="AD93" s="67"/>
      <c r="AE93" s="67"/>
      <c r="AF93" s="67">
        <v>0</v>
      </c>
      <c r="AG93" s="67">
        <v>4</v>
      </c>
      <c r="AH93" s="67">
        <v>15</v>
      </c>
      <c r="AI93" s="67">
        <v>0</v>
      </c>
      <c r="AJ93" s="67">
        <v>60</v>
      </c>
      <c r="AK93" s="67">
        <v>60</v>
      </c>
      <c r="AL93" s="67">
        <v>6</v>
      </c>
      <c r="AM93" s="67" t="s">
        <v>10</v>
      </c>
      <c r="AN93" s="55"/>
      <c r="AO93" s="70"/>
    </row>
    <row r="94" spans="1:41" s="8" customFormat="1" ht="25.5" x14ac:dyDescent="0.2">
      <c r="A94" s="55" t="s">
        <v>64</v>
      </c>
      <c r="B94" s="55">
        <v>7</v>
      </c>
      <c r="C94" s="55" t="s">
        <v>373</v>
      </c>
      <c r="D94" s="217"/>
      <c r="E94" s="217"/>
      <c r="F94" s="72" t="s">
        <v>273</v>
      </c>
      <c r="G94" s="61" t="s">
        <v>261</v>
      </c>
      <c r="H94" s="69"/>
      <c r="I94" s="69"/>
      <c r="J94" s="69"/>
      <c r="K94" s="69"/>
      <c r="L94" s="69"/>
      <c r="M94" s="69"/>
      <c r="N94" s="69"/>
      <c r="O94" s="69"/>
      <c r="P94" s="69"/>
      <c r="Q94" s="69"/>
      <c r="R94" s="69"/>
      <c r="S94" s="69"/>
      <c r="T94" s="67"/>
      <c r="U94" s="67"/>
      <c r="V94" s="67"/>
      <c r="W94" s="67"/>
      <c r="X94" s="67"/>
      <c r="Y94" s="67"/>
      <c r="Z94" s="67">
        <v>0</v>
      </c>
      <c r="AA94" s="67">
        <v>4</v>
      </c>
      <c r="AB94" s="67">
        <v>6</v>
      </c>
      <c r="AC94" s="67"/>
      <c r="AD94" s="67"/>
      <c r="AE94" s="67"/>
      <c r="AF94" s="67">
        <v>0</v>
      </c>
      <c r="AG94" s="67">
        <v>4</v>
      </c>
      <c r="AH94" s="67">
        <v>15</v>
      </c>
      <c r="AI94" s="67">
        <v>0</v>
      </c>
      <c r="AJ94" s="67">
        <v>60</v>
      </c>
      <c r="AK94" s="67">
        <v>60</v>
      </c>
      <c r="AL94" s="67">
        <v>6</v>
      </c>
      <c r="AM94" s="67" t="s">
        <v>10</v>
      </c>
      <c r="AN94" s="55" t="s">
        <v>372</v>
      </c>
      <c r="AO94" s="72" t="s">
        <v>272</v>
      </c>
    </row>
    <row r="95" spans="1:41" s="8" customFormat="1" ht="25.5" x14ac:dyDescent="0.2">
      <c r="A95" s="55"/>
      <c r="B95" s="55"/>
      <c r="C95" s="86"/>
      <c r="D95" s="66"/>
      <c r="E95" s="66"/>
      <c r="F95" s="75" t="s">
        <v>90</v>
      </c>
      <c r="G95" s="134"/>
      <c r="H95" s="69">
        <f t="shared" ref="H95:AG95" si="51">SUM(H93:H94)</f>
        <v>0</v>
      </c>
      <c r="I95" s="69">
        <f t="shared" si="51"/>
        <v>0</v>
      </c>
      <c r="J95" s="69">
        <f t="shared" si="51"/>
        <v>0</v>
      </c>
      <c r="K95" s="67">
        <f t="shared" si="51"/>
        <v>0</v>
      </c>
      <c r="L95" s="67">
        <f t="shared" si="51"/>
        <v>0</v>
      </c>
      <c r="M95" s="67">
        <f t="shared" si="51"/>
        <v>0</v>
      </c>
      <c r="N95" s="67">
        <f t="shared" si="51"/>
        <v>0</v>
      </c>
      <c r="O95" s="67">
        <f t="shared" si="51"/>
        <v>0</v>
      </c>
      <c r="P95" s="67">
        <f t="shared" si="51"/>
        <v>0</v>
      </c>
      <c r="Q95" s="67">
        <f t="shared" si="51"/>
        <v>0</v>
      </c>
      <c r="R95" s="67">
        <f t="shared" si="51"/>
        <v>0</v>
      </c>
      <c r="S95" s="67">
        <f t="shared" si="51"/>
        <v>0</v>
      </c>
      <c r="T95" s="67">
        <f t="shared" si="51"/>
        <v>0</v>
      </c>
      <c r="U95" s="67">
        <f t="shared" si="51"/>
        <v>0</v>
      </c>
      <c r="V95" s="67">
        <f t="shared" si="51"/>
        <v>0</v>
      </c>
      <c r="W95" s="67">
        <f t="shared" si="51"/>
        <v>0</v>
      </c>
      <c r="X95" s="67">
        <f t="shared" si="51"/>
        <v>4</v>
      </c>
      <c r="Y95" s="67">
        <f t="shared" si="51"/>
        <v>6</v>
      </c>
      <c r="Z95" s="67">
        <f t="shared" si="51"/>
        <v>0</v>
      </c>
      <c r="AA95" s="67">
        <f t="shared" si="51"/>
        <v>4</v>
      </c>
      <c r="AB95" s="67">
        <f t="shared" si="51"/>
        <v>6</v>
      </c>
      <c r="AC95" s="67">
        <f t="shared" si="51"/>
        <v>0</v>
      </c>
      <c r="AD95" s="67">
        <f t="shared" si="51"/>
        <v>0</v>
      </c>
      <c r="AE95" s="67">
        <f t="shared" si="51"/>
        <v>0</v>
      </c>
      <c r="AF95" s="67">
        <f t="shared" si="51"/>
        <v>0</v>
      </c>
      <c r="AG95" s="67">
        <f t="shared" si="51"/>
        <v>8</v>
      </c>
      <c r="AH95" s="67"/>
      <c r="AI95" s="67">
        <f>SUM(AI93:AI94)</f>
        <v>0</v>
      </c>
      <c r="AJ95" s="67">
        <f>SUM(AJ93:AJ94)</f>
        <v>120</v>
      </c>
      <c r="AK95" s="67">
        <f>SUM(AK93:AK94)</f>
        <v>120</v>
      </c>
      <c r="AL95" s="67">
        <f>SUM(AL93:AL94)</f>
        <v>12</v>
      </c>
      <c r="AM95" s="67"/>
      <c r="AN95" s="55"/>
      <c r="AO95" s="70"/>
    </row>
    <row r="96" spans="1:41" s="8" customFormat="1" ht="38.25" x14ac:dyDescent="0.2">
      <c r="A96" s="55" t="s">
        <v>63</v>
      </c>
      <c r="B96" s="55">
        <v>6</v>
      </c>
      <c r="C96" s="55" t="s">
        <v>374</v>
      </c>
      <c r="D96" s="218" t="s">
        <v>322</v>
      </c>
      <c r="E96" s="216" t="s">
        <v>251</v>
      </c>
      <c r="F96" s="72" t="s">
        <v>160</v>
      </c>
      <c r="G96" s="228" t="s">
        <v>251</v>
      </c>
      <c r="H96" s="69"/>
      <c r="I96" s="69"/>
      <c r="J96" s="69"/>
      <c r="K96" s="69"/>
      <c r="L96" s="69"/>
      <c r="M96" s="69"/>
      <c r="N96" s="69"/>
      <c r="O96" s="69"/>
      <c r="P96" s="69"/>
      <c r="Q96" s="69"/>
      <c r="R96" s="69"/>
      <c r="S96" s="69"/>
      <c r="T96" s="67"/>
      <c r="U96" s="67"/>
      <c r="V96" s="67"/>
      <c r="W96" s="67">
        <v>0</v>
      </c>
      <c r="X96" s="67">
        <v>4</v>
      </c>
      <c r="Y96" s="67">
        <v>6</v>
      </c>
      <c r="Z96" s="67"/>
      <c r="AA96" s="67"/>
      <c r="AB96" s="67"/>
      <c r="AC96" s="67"/>
      <c r="AD96" s="67"/>
      <c r="AE96" s="67"/>
      <c r="AF96" s="67">
        <f>H96+K96+N96+Q96+T96+W96+Z96+AC96</f>
        <v>0</v>
      </c>
      <c r="AG96" s="67">
        <f>I96+L96+O96+R96+U96+X96+AA96+AD96</f>
        <v>4</v>
      </c>
      <c r="AH96" s="67">
        <v>15</v>
      </c>
      <c r="AI96" s="67">
        <f>AF96*AH96</f>
        <v>0</v>
      </c>
      <c r="AJ96" s="67">
        <f>AG96*AH96</f>
        <v>60</v>
      </c>
      <c r="AK96" s="67">
        <f>SUM(AI96:AJ96)</f>
        <v>60</v>
      </c>
      <c r="AL96" s="67">
        <f>AE96+AB96+Y96+V96+S96+P96+M96+J96</f>
        <v>6</v>
      </c>
      <c r="AM96" s="67" t="s">
        <v>10</v>
      </c>
      <c r="AN96" s="67" t="s">
        <v>177</v>
      </c>
      <c r="AO96" s="57" t="s">
        <v>158</v>
      </c>
    </row>
    <row r="97" spans="1:42" s="8" customFormat="1" ht="38.25" x14ac:dyDescent="0.2">
      <c r="A97" s="55" t="s">
        <v>64</v>
      </c>
      <c r="B97" s="55">
        <v>7</v>
      </c>
      <c r="C97" s="55" t="s">
        <v>375</v>
      </c>
      <c r="D97" s="218"/>
      <c r="E97" s="216"/>
      <c r="F97" s="72" t="s">
        <v>159</v>
      </c>
      <c r="G97" s="228"/>
      <c r="H97" s="69"/>
      <c r="I97" s="69"/>
      <c r="J97" s="69"/>
      <c r="K97" s="69"/>
      <c r="L97" s="69"/>
      <c r="M97" s="69"/>
      <c r="N97" s="69"/>
      <c r="O97" s="69"/>
      <c r="P97" s="69"/>
      <c r="Q97" s="69"/>
      <c r="R97" s="69"/>
      <c r="S97" s="69"/>
      <c r="T97" s="67"/>
      <c r="U97" s="67"/>
      <c r="V97" s="67"/>
      <c r="W97" s="67"/>
      <c r="X97" s="67"/>
      <c r="Y97" s="67"/>
      <c r="Z97" s="67">
        <v>0</v>
      </c>
      <c r="AA97" s="67">
        <v>4</v>
      </c>
      <c r="AB97" s="67">
        <v>6</v>
      </c>
      <c r="AC97" s="67"/>
      <c r="AD97" s="67"/>
      <c r="AE97" s="67"/>
      <c r="AF97" s="67">
        <f>H97+K97+N97+Q97+T97+W97+Z97+AC97</f>
        <v>0</v>
      </c>
      <c r="AG97" s="67">
        <f>I97+L97+O97+R97+U97+X97+AA97+AD97</f>
        <v>4</v>
      </c>
      <c r="AH97" s="67">
        <v>15</v>
      </c>
      <c r="AI97" s="67">
        <f>AF97*AH97</f>
        <v>0</v>
      </c>
      <c r="AJ97" s="67">
        <f>AG97*AH97</f>
        <v>60</v>
      </c>
      <c r="AK97" s="67">
        <f>SUM(AI97:AJ97)</f>
        <v>60</v>
      </c>
      <c r="AL97" s="67">
        <f>AE97+AB97+Y97+V97+S97+P97+M97+J97</f>
        <v>6</v>
      </c>
      <c r="AM97" s="67" t="s">
        <v>10</v>
      </c>
      <c r="AN97" s="55" t="s">
        <v>374</v>
      </c>
      <c r="AO97" s="72" t="s">
        <v>160</v>
      </c>
    </row>
    <row r="98" spans="1:42" s="8" customFormat="1" ht="25.5" x14ac:dyDescent="0.2">
      <c r="A98" s="55"/>
      <c r="B98" s="55"/>
      <c r="C98" s="55"/>
      <c r="D98" s="66"/>
      <c r="E98" s="66"/>
      <c r="F98" s="75" t="s">
        <v>164</v>
      </c>
      <c r="G98" s="134"/>
      <c r="H98" s="69">
        <f t="shared" ref="H98:AG98" si="52">SUM(H96:H97)</f>
        <v>0</v>
      </c>
      <c r="I98" s="69">
        <f t="shared" si="52"/>
        <v>0</v>
      </c>
      <c r="J98" s="69">
        <f t="shared" si="52"/>
        <v>0</v>
      </c>
      <c r="K98" s="67">
        <f t="shared" si="52"/>
        <v>0</v>
      </c>
      <c r="L98" s="67">
        <f t="shared" si="52"/>
        <v>0</v>
      </c>
      <c r="M98" s="67">
        <f t="shared" si="52"/>
        <v>0</v>
      </c>
      <c r="N98" s="67">
        <f t="shared" si="52"/>
        <v>0</v>
      </c>
      <c r="O98" s="67">
        <f t="shared" si="52"/>
        <v>0</v>
      </c>
      <c r="P98" s="67">
        <f t="shared" si="52"/>
        <v>0</v>
      </c>
      <c r="Q98" s="67">
        <f t="shared" si="52"/>
        <v>0</v>
      </c>
      <c r="R98" s="67">
        <f t="shared" si="52"/>
        <v>0</v>
      </c>
      <c r="S98" s="67">
        <f t="shared" si="52"/>
        <v>0</v>
      </c>
      <c r="T98" s="67">
        <f t="shared" si="52"/>
        <v>0</v>
      </c>
      <c r="U98" s="67">
        <f t="shared" si="52"/>
        <v>0</v>
      </c>
      <c r="V98" s="67">
        <f t="shared" si="52"/>
        <v>0</v>
      </c>
      <c r="W98" s="67">
        <f t="shared" si="52"/>
        <v>0</v>
      </c>
      <c r="X98" s="67">
        <f t="shared" si="52"/>
        <v>4</v>
      </c>
      <c r="Y98" s="67">
        <f t="shared" si="52"/>
        <v>6</v>
      </c>
      <c r="Z98" s="67">
        <f t="shared" si="52"/>
        <v>0</v>
      </c>
      <c r="AA98" s="67">
        <f t="shared" si="52"/>
        <v>4</v>
      </c>
      <c r="AB98" s="67">
        <f t="shared" si="52"/>
        <v>6</v>
      </c>
      <c r="AC98" s="67">
        <f t="shared" si="52"/>
        <v>0</v>
      </c>
      <c r="AD98" s="67">
        <f t="shared" si="52"/>
        <v>0</v>
      </c>
      <c r="AE98" s="67">
        <f t="shared" si="52"/>
        <v>0</v>
      </c>
      <c r="AF98" s="67">
        <f t="shared" si="52"/>
        <v>0</v>
      </c>
      <c r="AG98" s="67">
        <f t="shared" si="52"/>
        <v>8</v>
      </c>
      <c r="AH98" s="67"/>
      <c r="AI98" s="67">
        <f>SUM(AI96:AI97)</f>
        <v>0</v>
      </c>
      <c r="AJ98" s="67">
        <f>SUM(AJ96:AJ97)</f>
        <v>120</v>
      </c>
      <c r="AK98" s="67">
        <f>SUM(AK96:AK97)</f>
        <v>120</v>
      </c>
      <c r="AL98" s="67">
        <f>SUM(AL96:AL97)</f>
        <v>12</v>
      </c>
      <c r="AM98" s="67"/>
      <c r="AN98" s="55"/>
      <c r="AO98" s="70"/>
    </row>
    <row r="99" spans="1:42" s="28" customFormat="1" x14ac:dyDescent="0.2">
      <c r="A99" s="87"/>
      <c r="B99" s="87"/>
      <c r="C99" s="219" t="s">
        <v>218</v>
      </c>
      <c r="D99" s="219"/>
      <c r="E99" s="219"/>
      <c r="F99" s="219"/>
      <c r="G99" s="134"/>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9">
        <f t="shared" ref="AF99" si="53">SUM(AF97:AF98)</f>
        <v>0</v>
      </c>
      <c r="AG99" s="78">
        <f>SUM(AG96:AG97)</f>
        <v>8</v>
      </c>
      <c r="AH99" s="89"/>
      <c r="AI99" s="78">
        <f>SUM(AI96:AI97)</f>
        <v>0</v>
      </c>
      <c r="AJ99" s="78">
        <f t="shared" ref="AJ99:AL99" si="54">SUM(AJ96:AJ97)</f>
        <v>120</v>
      </c>
      <c r="AK99" s="78">
        <f t="shared" si="54"/>
        <v>120</v>
      </c>
      <c r="AL99" s="78">
        <f t="shared" si="54"/>
        <v>12</v>
      </c>
      <c r="AM99" s="88"/>
      <c r="AN99" s="82"/>
      <c r="AO99" s="70"/>
      <c r="AP99" s="8"/>
    </row>
    <row r="100" spans="1:42" s="8" customFormat="1" x14ac:dyDescent="0.2">
      <c r="A100" s="55"/>
      <c r="B100" s="55"/>
      <c r="C100" s="55" t="s">
        <v>141</v>
      </c>
      <c r="D100" s="66"/>
      <c r="E100" s="66"/>
      <c r="F100" s="75" t="s">
        <v>111</v>
      </c>
      <c r="G100" s="134"/>
      <c r="H100" s="69"/>
      <c r="I100" s="69"/>
      <c r="J100" s="69"/>
      <c r="K100" s="67"/>
      <c r="L100" s="67"/>
      <c r="M100" s="67"/>
      <c r="N100" s="67"/>
      <c r="O100" s="67"/>
      <c r="P100" s="67"/>
      <c r="Q100" s="67"/>
      <c r="R100" s="67"/>
      <c r="S100" s="67"/>
      <c r="T100" s="67"/>
      <c r="U100" s="67"/>
      <c r="V100" s="67"/>
      <c r="W100" s="67"/>
      <c r="X100" s="67"/>
      <c r="Y100" s="67"/>
      <c r="Z100" s="67"/>
      <c r="AA100" s="67"/>
      <c r="AB100" s="67"/>
      <c r="AC100" s="67"/>
      <c r="AD100" s="67"/>
      <c r="AE100" s="67">
        <v>15</v>
      </c>
      <c r="AF100" s="67"/>
      <c r="AG100" s="67"/>
      <c r="AH100" s="67"/>
      <c r="AI100" s="67"/>
      <c r="AJ100" s="67"/>
      <c r="AK100" s="67"/>
      <c r="AL100" s="67">
        <f>J100+M100+P100+S100+V100+Y100+AB100+AE100</f>
        <v>15</v>
      </c>
      <c r="AM100" s="67" t="s">
        <v>87</v>
      </c>
      <c r="AN100" s="55"/>
      <c r="AO100" s="70"/>
    </row>
    <row r="101" spans="1:42" s="8" customFormat="1" x14ac:dyDescent="0.2">
      <c r="A101" s="55"/>
      <c r="B101" s="55"/>
      <c r="C101" s="55"/>
      <c r="D101" s="66"/>
      <c r="E101" s="66"/>
      <c r="F101" s="75" t="s">
        <v>112</v>
      </c>
      <c r="G101" s="134"/>
      <c r="H101" s="69"/>
      <c r="I101" s="69"/>
      <c r="J101" s="69">
        <v>4</v>
      </c>
      <c r="K101" s="67"/>
      <c r="L101" s="67"/>
      <c r="M101" s="67"/>
      <c r="N101" s="67"/>
      <c r="O101" s="67"/>
      <c r="P101" s="67"/>
      <c r="Q101" s="67"/>
      <c r="R101" s="67"/>
      <c r="S101" s="67"/>
      <c r="T101" s="67"/>
      <c r="U101" s="67"/>
      <c r="V101" s="67"/>
      <c r="W101" s="67"/>
      <c r="X101" s="67"/>
      <c r="Y101" s="67">
        <v>2</v>
      </c>
      <c r="Z101" s="67"/>
      <c r="AA101" s="67"/>
      <c r="AB101" s="67">
        <v>4</v>
      </c>
      <c r="AC101" s="67"/>
      <c r="AD101" s="67"/>
      <c r="AE101" s="67">
        <v>2</v>
      </c>
      <c r="AF101" s="67"/>
      <c r="AG101" s="67"/>
      <c r="AH101" s="67"/>
      <c r="AI101" s="67"/>
      <c r="AJ101" s="67"/>
      <c r="AK101" s="67"/>
      <c r="AL101" s="67">
        <f>J101+M101+P101+S101+V101+Y101+AB101+AE101</f>
        <v>12</v>
      </c>
      <c r="AM101" s="67"/>
      <c r="AN101" s="55"/>
      <c r="AO101" s="70"/>
    </row>
    <row r="102" spans="1:42" s="8" customFormat="1" x14ac:dyDescent="0.2">
      <c r="A102" s="55"/>
      <c r="B102" s="55"/>
      <c r="C102" s="55"/>
      <c r="D102" s="66"/>
      <c r="E102" s="66"/>
      <c r="F102" s="75" t="s">
        <v>109</v>
      </c>
      <c r="G102" s="134"/>
      <c r="H102" s="69"/>
      <c r="I102" s="69"/>
      <c r="J102" s="69"/>
      <c r="K102" s="67"/>
      <c r="L102" s="67"/>
      <c r="M102" s="67"/>
      <c r="N102" s="67"/>
      <c r="O102" s="67"/>
      <c r="P102" s="67"/>
      <c r="Q102" s="67"/>
      <c r="R102" s="67"/>
      <c r="S102" s="67">
        <v>8</v>
      </c>
      <c r="T102" s="67"/>
      <c r="U102" s="67"/>
      <c r="V102" s="67">
        <v>8</v>
      </c>
      <c r="W102" s="67"/>
      <c r="X102" s="67"/>
      <c r="Y102" s="67">
        <v>8</v>
      </c>
      <c r="Z102" s="67"/>
      <c r="AA102" s="67"/>
      <c r="AB102" s="67"/>
      <c r="AC102" s="67"/>
      <c r="AD102" s="67"/>
      <c r="AE102" s="67"/>
      <c r="AF102" s="67"/>
      <c r="AG102" s="67"/>
      <c r="AH102" s="67"/>
      <c r="AI102" s="67"/>
      <c r="AJ102" s="67"/>
      <c r="AK102" s="67"/>
      <c r="AL102" s="67">
        <f>J102+M102+P102+S102+V102+Y102+AB102+AE102</f>
        <v>24</v>
      </c>
      <c r="AM102" s="67"/>
      <c r="AN102" s="55"/>
      <c r="AO102" s="70"/>
    </row>
    <row r="103" spans="1:42" s="8" customFormat="1" ht="39.75" customHeight="1" x14ac:dyDescent="0.2">
      <c r="A103" s="55" t="s">
        <v>60</v>
      </c>
      <c r="B103" s="55">
        <v>2</v>
      </c>
      <c r="C103" s="55" t="s">
        <v>323</v>
      </c>
      <c r="D103" s="66"/>
      <c r="E103" s="66"/>
      <c r="F103" s="57" t="s">
        <v>148</v>
      </c>
      <c r="G103" s="61" t="s">
        <v>224</v>
      </c>
      <c r="H103" s="67"/>
      <c r="I103" s="67"/>
      <c r="J103" s="67"/>
      <c r="K103" s="67">
        <v>0</v>
      </c>
      <c r="L103" s="67">
        <v>20</v>
      </c>
      <c r="M103" s="67">
        <v>2</v>
      </c>
      <c r="N103" s="67"/>
      <c r="O103" s="67"/>
      <c r="P103" s="67"/>
      <c r="Q103" s="67"/>
      <c r="R103" s="67"/>
      <c r="S103" s="67"/>
      <c r="T103" s="67"/>
      <c r="U103" s="67"/>
      <c r="V103" s="67"/>
      <c r="W103" s="67"/>
      <c r="X103" s="67"/>
      <c r="Y103" s="67"/>
      <c r="Z103" s="67"/>
      <c r="AA103" s="67"/>
      <c r="AB103" s="67"/>
      <c r="AC103" s="67"/>
      <c r="AD103" s="67"/>
      <c r="AE103" s="67"/>
      <c r="AF103" s="67"/>
      <c r="AG103" s="67"/>
      <c r="AH103" s="67"/>
      <c r="AI103" s="67">
        <f>H103+K103+N103+Q103+T103+W103+Z103+AC103</f>
        <v>0</v>
      </c>
      <c r="AJ103" s="67">
        <f>SUM(I103,L103,O103,R103,U103,X103,AA103,AD103)</f>
        <v>20</v>
      </c>
      <c r="AK103" s="67">
        <f t="shared" ref="AK103:AK109" si="55">SUM(AI103:AJ103)</f>
        <v>20</v>
      </c>
      <c r="AL103" s="67">
        <f>AE103+AB103+Y103+V103+S103+P103+M103+J103</f>
        <v>2</v>
      </c>
      <c r="AM103" s="67" t="s">
        <v>10</v>
      </c>
      <c r="AN103" s="128"/>
      <c r="AO103" s="90"/>
    </row>
    <row r="104" spans="1:42" s="10" customFormat="1" ht="32.25" customHeight="1" x14ac:dyDescent="0.2">
      <c r="A104" s="55" t="s">
        <v>62</v>
      </c>
      <c r="B104" s="55">
        <v>3</v>
      </c>
      <c r="C104" s="55" t="s">
        <v>324</v>
      </c>
      <c r="D104" s="66"/>
      <c r="E104" s="66"/>
      <c r="F104" s="57" t="s">
        <v>152</v>
      </c>
      <c r="G104" s="61" t="s">
        <v>224</v>
      </c>
      <c r="H104" s="67"/>
      <c r="I104" s="67"/>
      <c r="J104" s="67"/>
      <c r="K104" s="67"/>
      <c r="L104" s="67"/>
      <c r="M104" s="67"/>
      <c r="N104" s="67">
        <v>0</v>
      </c>
      <c r="O104" s="67">
        <v>60</v>
      </c>
      <c r="P104" s="67">
        <v>5</v>
      </c>
      <c r="Q104" s="67"/>
      <c r="R104" s="67"/>
      <c r="S104" s="67"/>
      <c r="T104" s="67"/>
      <c r="U104" s="67"/>
      <c r="V104" s="67"/>
      <c r="W104" s="67"/>
      <c r="X104" s="67"/>
      <c r="Y104" s="67"/>
      <c r="Z104" s="67"/>
      <c r="AA104" s="67"/>
      <c r="AB104" s="67"/>
      <c r="AC104" s="67"/>
      <c r="AD104" s="67"/>
      <c r="AE104" s="67"/>
      <c r="AF104" s="67"/>
      <c r="AG104" s="67"/>
      <c r="AH104" s="67"/>
      <c r="AI104" s="67">
        <f t="shared" ref="AI104:AI110" si="56">H104+K104+N104+Q104+T104+W104+Z104+AC104</f>
        <v>0</v>
      </c>
      <c r="AJ104" s="67">
        <f t="shared" ref="AJ104:AJ109" si="57">SUM(I104,L104,O104,R104,U104,X104,AA104,AD104)</f>
        <v>60</v>
      </c>
      <c r="AK104" s="67">
        <f t="shared" si="55"/>
        <v>60</v>
      </c>
      <c r="AL104" s="67">
        <f t="shared" ref="AL104:AL109" si="58">AE104+AB104+Y104+V104+S104+P104+M104+J104</f>
        <v>5</v>
      </c>
      <c r="AM104" s="67" t="s">
        <v>10</v>
      </c>
      <c r="AN104" s="129"/>
      <c r="AO104" s="91"/>
      <c r="AP104" s="8"/>
    </row>
    <row r="105" spans="1:42" s="10" customFormat="1" ht="31.5" customHeight="1" x14ac:dyDescent="0.2">
      <c r="A105" s="55" t="s">
        <v>62</v>
      </c>
      <c r="B105" s="55">
        <v>4</v>
      </c>
      <c r="C105" s="55" t="s">
        <v>325</v>
      </c>
      <c r="D105" s="66"/>
      <c r="E105" s="66"/>
      <c r="F105" s="57" t="s">
        <v>149</v>
      </c>
      <c r="G105" s="61" t="s">
        <v>224</v>
      </c>
      <c r="H105" s="67"/>
      <c r="I105" s="67"/>
      <c r="J105" s="67"/>
      <c r="K105" s="67"/>
      <c r="L105" s="67"/>
      <c r="M105" s="67"/>
      <c r="N105" s="67"/>
      <c r="O105" s="67"/>
      <c r="P105" s="67"/>
      <c r="Q105" s="67">
        <v>0</v>
      </c>
      <c r="R105" s="67">
        <v>55</v>
      </c>
      <c r="S105" s="67">
        <v>4</v>
      </c>
      <c r="T105" s="67"/>
      <c r="U105" s="67"/>
      <c r="V105" s="67"/>
      <c r="W105" s="67"/>
      <c r="X105" s="67"/>
      <c r="Y105" s="67"/>
      <c r="Z105" s="67"/>
      <c r="AA105" s="67"/>
      <c r="AB105" s="67"/>
      <c r="AC105" s="67"/>
      <c r="AD105" s="67"/>
      <c r="AE105" s="67"/>
      <c r="AF105" s="67"/>
      <c r="AG105" s="67"/>
      <c r="AH105" s="67"/>
      <c r="AI105" s="67">
        <f t="shared" si="56"/>
        <v>0</v>
      </c>
      <c r="AJ105" s="67">
        <f t="shared" si="57"/>
        <v>55</v>
      </c>
      <c r="AK105" s="67">
        <f t="shared" si="55"/>
        <v>55</v>
      </c>
      <c r="AL105" s="67">
        <f t="shared" si="58"/>
        <v>4</v>
      </c>
      <c r="AM105" s="67" t="s">
        <v>10</v>
      </c>
      <c r="AN105" s="129"/>
      <c r="AO105" s="76"/>
      <c r="AP105" s="8"/>
    </row>
    <row r="106" spans="1:42" s="10" customFormat="1" ht="38.25" x14ac:dyDescent="0.2">
      <c r="A106" s="55" t="s">
        <v>63</v>
      </c>
      <c r="B106" s="55">
        <v>5</v>
      </c>
      <c r="C106" s="55" t="s">
        <v>326</v>
      </c>
      <c r="D106" s="66"/>
      <c r="E106" s="66"/>
      <c r="F106" s="57" t="s">
        <v>153</v>
      </c>
      <c r="G106" s="61" t="s">
        <v>224</v>
      </c>
      <c r="H106" s="67"/>
      <c r="I106" s="67"/>
      <c r="J106" s="67"/>
      <c r="K106" s="67"/>
      <c r="L106" s="67"/>
      <c r="M106" s="67"/>
      <c r="N106" s="67"/>
      <c r="O106" s="67"/>
      <c r="P106" s="67"/>
      <c r="Q106" s="67"/>
      <c r="R106" s="67"/>
      <c r="S106" s="67"/>
      <c r="T106" s="67">
        <v>0</v>
      </c>
      <c r="U106" s="67">
        <v>60</v>
      </c>
      <c r="V106" s="67">
        <v>5</v>
      </c>
      <c r="W106" s="67"/>
      <c r="X106" s="67"/>
      <c r="Y106" s="67"/>
      <c r="Z106" s="67"/>
      <c r="AA106" s="67"/>
      <c r="AB106" s="67"/>
      <c r="AC106" s="67"/>
      <c r="AD106" s="67"/>
      <c r="AE106" s="67"/>
      <c r="AF106" s="67"/>
      <c r="AG106" s="67"/>
      <c r="AH106" s="67"/>
      <c r="AI106" s="67">
        <f t="shared" si="56"/>
        <v>0</v>
      </c>
      <c r="AJ106" s="67">
        <f t="shared" si="57"/>
        <v>60</v>
      </c>
      <c r="AK106" s="67">
        <f t="shared" si="55"/>
        <v>60</v>
      </c>
      <c r="AL106" s="67">
        <f t="shared" si="58"/>
        <v>5</v>
      </c>
      <c r="AM106" s="67" t="s">
        <v>10</v>
      </c>
      <c r="AN106" s="129"/>
      <c r="AO106" s="76"/>
      <c r="AP106" s="8"/>
    </row>
    <row r="107" spans="1:42" s="10" customFormat="1" ht="33" customHeight="1" x14ac:dyDescent="0.2">
      <c r="A107" s="55" t="s">
        <v>63</v>
      </c>
      <c r="B107" s="55">
        <v>6</v>
      </c>
      <c r="C107" s="55" t="s">
        <v>327</v>
      </c>
      <c r="D107" s="66"/>
      <c r="E107" s="66"/>
      <c r="F107" s="57" t="s">
        <v>150</v>
      </c>
      <c r="G107" s="61" t="s">
        <v>224</v>
      </c>
      <c r="H107" s="67"/>
      <c r="I107" s="67"/>
      <c r="J107" s="67"/>
      <c r="K107" s="67"/>
      <c r="L107" s="67"/>
      <c r="M107" s="67"/>
      <c r="N107" s="67"/>
      <c r="O107" s="67"/>
      <c r="P107" s="67"/>
      <c r="Q107" s="67"/>
      <c r="R107" s="67"/>
      <c r="S107" s="67"/>
      <c r="T107" s="67"/>
      <c r="U107" s="67"/>
      <c r="V107" s="67"/>
      <c r="W107" s="67">
        <v>0</v>
      </c>
      <c r="X107" s="67">
        <v>60</v>
      </c>
      <c r="Y107" s="67">
        <v>5</v>
      </c>
      <c r="Z107" s="67"/>
      <c r="AA107" s="67"/>
      <c r="AB107" s="67"/>
      <c r="AC107" s="67"/>
      <c r="AD107" s="67"/>
      <c r="AE107" s="67"/>
      <c r="AF107" s="67"/>
      <c r="AG107" s="67"/>
      <c r="AH107" s="67"/>
      <c r="AI107" s="67">
        <v>0</v>
      </c>
      <c r="AJ107" s="67">
        <f t="shared" si="57"/>
        <v>60</v>
      </c>
      <c r="AK107" s="67">
        <f t="shared" si="55"/>
        <v>60</v>
      </c>
      <c r="AL107" s="67">
        <f t="shared" si="58"/>
        <v>5</v>
      </c>
      <c r="AM107" s="67" t="s">
        <v>10</v>
      </c>
      <c r="AN107" s="129"/>
      <c r="AO107" s="76"/>
      <c r="AP107" s="8"/>
    </row>
    <row r="108" spans="1:42" s="10" customFormat="1" ht="38.25" x14ac:dyDescent="0.2">
      <c r="A108" s="55" t="s">
        <v>64</v>
      </c>
      <c r="B108" s="55">
        <v>7</v>
      </c>
      <c r="C108" s="55" t="s">
        <v>328</v>
      </c>
      <c r="D108" s="66"/>
      <c r="E108" s="66"/>
      <c r="F108" s="57" t="s">
        <v>154</v>
      </c>
      <c r="G108" s="61" t="s">
        <v>224</v>
      </c>
      <c r="H108" s="67"/>
      <c r="I108" s="67"/>
      <c r="J108" s="67"/>
      <c r="K108" s="67"/>
      <c r="L108" s="67"/>
      <c r="M108" s="67"/>
      <c r="N108" s="67"/>
      <c r="O108" s="67"/>
      <c r="P108" s="67"/>
      <c r="Q108" s="67"/>
      <c r="R108" s="67"/>
      <c r="S108" s="67"/>
      <c r="T108" s="67"/>
      <c r="U108" s="67"/>
      <c r="V108" s="67"/>
      <c r="W108" s="67"/>
      <c r="X108" s="67"/>
      <c r="Y108" s="67"/>
      <c r="Z108" s="67">
        <v>0</v>
      </c>
      <c r="AA108" s="67">
        <v>60</v>
      </c>
      <c r="AB108" s="67">
        <v>5</v>
      </c>
      <c r="AC108" s="67"/>
      <c r="AD108" s="67"/>
      <c r="AE108" s="67"/>
      <c r="AF108" s="67"/>
      <c r="AG108" s="67"/>
      <c r="AH108" s="67"/>
      <c r="AI108" s="67">
        <f t="shared" si="56"/>
        <v>0</v>
      </c>
      <c r="AJ108" s="67">
        <f t="shared" si="57"/>
        <v>60</v>
      </c>
      <c r="AK108" s="67">
        <f t="shared" si="55"/>
        <v>60</v>
      </c>
      <c r="AL108" s="67">
        <f t="shared" si="58"/>
        <v>5</v>
      </c>
      <c r="AM108" s="67" t="s">
        <v>10</v>
      </c>
      <c r="AN108" s="129"/>
      <c r="AO108" s="91"/>
      <c r="AP108" s="8"/>
    </row>
    <row r="109" spans="1:42" s="10" customFormat="1" ht="32.25" customHeight="1" x14ac:dyDescent="0.2">
      <c r="A109" s="55" t="s">
        <v>64</v>
      </c>
      <c r="B109" s="55">
        <v>8</v>
      </c>
      <c r="C109" s="55" t="s">
        <v>329</v>
      </c>
      <c r="D109" s="66"/>
      <c r="E109" s="66"/>
      <c r="F109" s="57" t="s">
        <v>151</v>
      </c>
      <c r="G109" s="61" t="s">
        <v>224</v>
      </c>
      <c r="H109" s="67"/>
      <c r="I109" s="67"/>
      <c r="J109" s="67"/>
      <c r="K109" s="67"/>
      <c r="L109" s="67"/>
      <c r="M109" s="67"/>
      <c r="N109" s="67"/>
      <c r="O109" s="67"/>
      <c r="P109" s="67"/>
      <c r="Q109" s="67"/>
      <c r="R109" s="67"/>
      <c r="S109" s="67"/>
      <c r="T109" s="67"/>
      <c r="U109" s="67"/>
      <c r="V109" s="67"/>
      <c r="W109" s="67"/>
      <c r="X109" s="67"/>
      <c r="Y109" s="67"/>
      <c r="Z109" s="67"/>
      <c r="AA109" s="67"/>
      <c r="AB109" s="67"/>
      <c r="AC109" s="67">
        <v>0</v>
      </c>
      <c r="AD109" s="67">
        <v>160</v>
      </c>
      <c r="AE109" s="67">
        <v>12</v>
      </c>
      <c r="AF109" s="67"/>
      <c r="AG109" s="67"/>
      <c r="AH109" s="67"/>
      <c r="AI109" s="67">
        <f t="shared" si="56"/>
        <v>0</v>
      </c>
      <c r="AJ109" s="67">
        <f t="shared" si="57"/>
        <v>160</v>
      </c>
      <c r="AK109" s="67">
        <f t="shared" si="55"/>
        <v>160</v>
      </c>
      <c r="AL109" s="67">
        <f t="shared" si="58"/>
        <v>12</v>
      </c>
      <c r="AM109" s="67" t="s">
        <v>10</v>
      </c>
      <c r="AN109" s="129"/>
      <c r="AO109" s="76"/>
      <c r="AP109" s="8"/>
    </row>
    <row r="110" spans="1:42" s="56" customFormat="1" ht="30" customHeight="1" x14ac:dyDescent="0.2">
      <c r="A110" s="55" t="s">
        <v>64</v>
      </c>
      <c r="B110" s="55">
        <v>8</v>
      </c>
      <c r="C110" s="55" t="s">
        <v>330</v>
      </c>
      <c r="D110" s="66"/>
      <c r="E110" s="66"/>
      <c r="F110" s="57" t="s">
        <v>332</v>
      </c>
      <c r="G110" s="61" t="s">
        <v>224</v>
      </c>
      <c r="H110" s="67"/>
      <c r="I110" s="67"/>
      <c r="J110" s="67"/>
      <c r="K110" s="67"/>
      <c r="L110" s="67"/>
      <c r="M110" s="67"/>
      <c r="N110" s="67"/>
      <c r="O110" s="67"/>
      <c r="P110" s="67"/>
      <c r="Q110" s="67"/>
      <c r="R110" s="67"/>
      <c r="S110" s="67"/>
      <c r="T110" s="67"/>
      <c r="U110" s="67"/>
      <c r="V110" s="67"/>
      <c r="W110" s="68"/>
      <c r="X110" s="68"/>
      <c r="Y110" s="68"/>
      <c r="Z110" s="68"/>
      <c r="AA110" s="68"/>
      <c r="AB110" s="68"/>
      <c r="AC110" s="67">
        <v>0</v>
      </c>
      <c r="AD110" s="67">
        <v>3</v>
      </c>
      <c r="AE110" s="67">
        <v>3</v>
      </c>
      <c r="AF110" s="68"/>
      <c r="AG110" s="68"/>
      <c r="AH110" s="68"/>
      <c r="AI110" s="67">
        <f t="shared" si="56"/>
        <v>0</v>
      </c>
      <c r="AJ110" s="67">
        <v>3</v>
      </c>
      <c r="AK110" s="67">
        <v>3</v>
      </c>
      <c r="AL110" s="67">
        <v>2</v>
      </c>
      <c r="AM110" s="67" t="s">
        <v>61</v>
      </c>
      <c r="AN110" s="130"/>
      <c r="AO110" s="92"/>
      <c r="AP110" s="8"/>
    </row>
    <row r="111" spans="1:42" s="29" customFormat="1" ht="24.75" customHeight="1" x14ac:dyDescent="0.2">
      <c r="A111" s="55" t="s">
        <v>64</v>
      </c>
      <c r="B111" s="55">
        <v>8</v>
      </c>
      <c r="C111" s="55" t="s">
        <v>333</v>
      </c>
      <c r="D111" s="74"/>
      <c r="E111" s="74"/>
      <c r="F111" s="57" t="s">
        <v>334</v>
      </c>
      <c r="G111" s="61" t="s">
        <v>224</v>
      </c>
      <c r="H111" s="67"/>
      <c r="I111" s="67"/>
      <c r="J111" s="67"/>
      <c r="K111" s="67"/>
      <c r="L111" s="67"/>
      <c r="M111" s="67"/>
      <c r="N111" s="67"/>
      <c r="O111" s="67"/>
      <c r="P111" s="67"/>
      <c r="Q111" s="67"/>
      <c r="R111" s="67"/>
      <c r="S111" s="67"/>
      <c r="T111" s="67"/>
      <c r="U111" s="67"/>
      <c r="V111" s="67"/>
      <c r="W111" s="68"/>
      <c r="X111" s="68"/>
      <c r="Y111" s="68"/>
      <c r="Z111" s="68"/>
      <c r="AA111" s="68"/>
      <c r="AB111" s="68"/>
      <c r="AC111" s="67"/>
      <c r="AD111" s="67"/>
      <c r="AE111" s="67"/>
      <c r="AF111" s="68"/>
      <c r="AG111" s="68"/>
      <c r="AH111" s="68"/>
      <c r="AI111" s="67">
        <v>0</v>
      </c>
      <c r="AJ111" s="67">
        <v>3</v>
      </c>
      <c r="AK111" s="67">
        <v>3</v>
      </c>
      <c r="AL111" s="67">
        <v>1</v>
      </c>
      <c r="AM111" s="67" t="s">
        <v>61</v>
      </c>
      <c r="AN111" s="103"/>
      <c r="AO111" s="72"/>
      <c r="AP111" s="8"/>
    </row>
    <row r="112" spans="1:42" x14ac:dyDescent="0.2">
      <c r="A112" s="93"/>
      <c r="B112" s="93"/>
      <c r="C112" s="82"/>
      <c r="D112" s="93"/>
      <c r="E112" s="93"/>
      <c r="F112" s="75" t="s">
        <v>110</v>
      </c>
      <c r="G112" s="134"/>
      <c r="H112" s="78">
        <f t="shared" ref="H112:AE112" si="59">SUM(H103:H110)</f>
        <v>0</v>
      </c>
      <c r="I112" s="78">
        <f t="shared" si="59"/>
        <v>0</v>
      </c>
      <c r="J112" s="78">
        <f t="shared" si="59"/>
        <v>0</v>
      </c>
      <c r="K112" s="78">
        <f t="shared" si="59"/>
        <v>0</v>
      </c>
      <c r="L112" s="78">
        <f t="shared" si="59"/>
        <v>20</v>
      </c>
      <c r="M112" s="78">
        <f t="shared" si="59"/>
        <v>2</v>
      </c>
      <c r="N112" s="78">
        <f t="shared" si="59"/>
        <v>0</v>
      </c>
      <c r="O112" s="78">
        <f t="shared" si="59"/>
        <v>60</v>
      </c>
      <c r="P112" s="78">
        <f t="shared" si="59"/>
        <v>5</v>
      </c>
      <c r="Q112" s="78">
        <f t="shared" si="59"/>
        <v>0</v>
      </c>
      <c r="R112" s="78">
        <f t="shared" si="59"/>
        <v>55</v>
      </c>
      <c r="S112" s="78">
        <f t="shared" si="59"/>
        <v>4</v>
      </c>
      <c r="T112" s="78">
        <f t="shared" si="59"/>
        <v>0</v>
      </c>
      <c r="U112" s="78">
        <f t="shared" si="59"/>
        <v>60</v>
      </c>
      <c r="V112" s="78">
        <f t="shared" si="59"/>
        <v>5</v>
      </c>
      <c r="W112" s="78">
        <f t="shared" si="59"/>
        <v>0</v>
      </c>
      <c r="X112" s="78">
        <f t="shared" si="59"/>
        <v>60</v>
      </c>
      <c r="Y112" s="78">
        <f t="shared" si="59"/>
        <v>5</v>
      </c>
      <c r="Z112" s="78">
        <f t="shared" si="59"/>
        <v>0</v>
      </c>
      <c r="AA112" s="78">
        <f t="shared" si="59"/>
        <v>60</v>
      </c>
      <c r="AB112" s="78">
        <f t="shared" si="59"/>
        <v>5</v>
      </c>
      <c r="AC112" s="78">
        <f t="shared" si="59"/>
        <v>0</v>
      </c>
      <c r="AD112" s="78">
        <f t="shared" si="59"/>
        <v>163</v>
      </c>
      <c r="AE112" s="78">
        <f t="shared" si="59"/>
        <v>15</v>
      </c>
      <c r="AF112" s="78"/>
      <c r="AG112" s="78"/>
      <c r="AH112" s="78"/>
      <c r="AI112" s="78">
        <f>SUM(AI103:AI111)</f>
        <v>0</v>
      </c>
      <c r="AJ112" s="78">
        <f>SUM(AJ103:AJ111)</f>
        <v>481</v>
      </c>
      <c r="AK112" s="78">
        <f>SUM(AK103:AK111)</f>
        <v>481</v>
      </c>
      <c r="AL112" s="78">
        <f>SUM(AL103:AL111)</f>
        <v>41</v>
      </c>
      <c r="AM112" s="94"/>
      <c r="AN112" s="131"/>
      <c r="AO112" s="95"/>
      <c r="AP112" s="8"/>
    </row>
    <row r="113" spans="1:42" ht="25.5" x14ac:dyDescent="0.25">
      <c r="A113" s="96"/>
      <c r="B113" s="93"/>
      <c r="C113" s="82"/>
      <c r="D113" s="93"/>
      <c r="E113" s="93"/>
      <c r="F113" s="75" t="s">
        <v>174</v>
      </c>
      <c r="G113" s="136"/>
      <c r="H113" s="97">
        <f t="shared" ref="H113:AE113" si="60">H101+H100+H73+H112+H102+H96+H97</f>
        <v>14</v>
      </c>
      <c r="I113" s="97">
        <f t="shared" si="60"/>
        <v>16</v>
      </c>
      <c r="J113" s="97">
        <f t="shared" si="60"/>
        <v>34</v>
      </c>
      <c r="K113" s="97">
        <f t="shared" si="60"/>
        <v>10</v>
      </c>
      <c r="L113" s="97">
        <f t="shared" si="60"/>
        <v>40</v>
      </c>
      <c r="M113" s="97">
        <f t="shared" si="60"/>
        <v>32</v>
      </c>
      <c r="N113" s="97">
        <f t="shared" si="60"/>
        <v>10</v>
      </c>
      <c r="O113" s="97">
        <f t="shared" si="60"/>
        <v>77</v>
      </c>
      <c r="P113" s="97">
        <f t="shared" si="60"/>
        <v>32</v>
      </c>
      <c r="Q113" s="97">
        <f t="shared" si="60"/>
        <v>7</v>
      </c>
      <c r="R113" s="97">
        <f t="shared" si="60"/>
        <v>63</v>
      </c>
      <c r="S113" s="97">
        <f t="shared" si="60"/>
        <v>27</v>
      </c>
      <c r="T113" s="97">
        <f t="shared" si="60"/>
        <v>3</v>
      </c>
      <c r="U113" s="97">
        <f t="shared" si="60"/>
        <v>66</v>
      </c>
      <c r="V113" s="97">
        <f t="shared" si="60"/>
        <v>23</v>
      </c>
      <c r="W113" s="97">
        <f t="shared" si="60"/>
        <v>9</v>
      </c>
      <c r="X113" s="97">
        <f t="shared" si="60"/>
        <v>67</v>
      </c>
      <c r="Y113" s="97">
        <f t="shared" si="60"/>
        <v>32</v>
      </c>
      <c r="Z113" s="97">
        <f t="shared" si="60"/>
        <v>5</v>
      </c>
      <c r="AA113" s="97">
        <f t="shared" si="60"/>
        <v>68</v>
      </c>
      <c r="AB113" s="97">
        <f t="shared" si="60"/>
        <v>24</v>
      </c>
      <c r="AC113" s="97">
        <f t="shared" si="60"/>
        <v>0</v>
      </c>
      <c r="AD113" s="97">
        <f t="shared" si="60"/>
        <v>165</v>
      </c>
      <c r="AE113" s="97">
        <f t="shared" si="60"/>
        <v>34</v>
      </c>
      <c r="AF113" s="67" t="s">
        <v>46</v>
      </c>
      <c r="AG113" s="67" t="s">
        <v>46</v>
      </c>
      <c r="AH113" s="67" t="s">
        <v>46</v>
      </c>
      <c r="AI113" s="97">
        <f>AI73</f>
        <v>870</v>
      </c>
      <c r="AJ113" s="97">
        <f>SUM(AJ73+AJ77)</f>
        <v>1290</v>
      </c>
      <c r="AK113" s="97">
        <f>SUM(AI113:AJ113)</f>
        <v>2160</v>
      </c>
      <c r="AL113" s="97">
        <f>AL73+AL77+AL100+AL101+AL102+AL112</f>
        <v>240</v>
      </c>
      <c r="AM113" s="98"/>
      <c r="AN113" s="131"/>
      <c r="AO113" s="95"/>
      <c r="AP113" s="8"/>
    </row>
    <row r="114" spans="1:42" x14ac:dyDescent="0.2">
      <c r="E114" s="108"/>
      <c r="H114" s="113"/>
      <c r="K114" s="114"/>
      <c r="N114" s="114"/>
      <c r="Q114" s="114"/>
      <c r="T114" s="114"/>
      <c r="W114" s="114"/>
      <c r="Z114" s="114"/>
      <c r="AC114" s="114"/>
      <c r="AF114" s="114"/>
      <c r="AI114" s="114"/>
      <c r="AN114" s="132"/>
    </row>
  </sheetData>
  <sheetProtection sort="0" autoFilter="0" pivotTables="0"/>
  <autoFilter ref="A3:AO111"/>
  <sortState ref="A19:CB26">
    <sortCondition ref="B19:B26"/>
  </sortState>
  <mergeCells count="66">
    <mergeCell ref="G96:G97"/>
    <mergeCell ref="G29:G30"/>
    <mergeCell ref="G42:G43"/>
    <mergeCell ref="G45:G46"/>
    <mergeCell ref="G48:G49"/>
    <mergeCell ref="G53:G54"/>
    <mergeCell ref="G55:G56"/>
    <mergeCell ref="G57:G58"/>
    <mergeCell ref="G60:G61"/>
    <mergeCell ref="G69:G70"/>
    <mergeCell ref="G75:G76"/>
    <mergeCell ref="G78:G79"/>
    <mergeCell ref="G81:G82"/>
    <mergeCell ref="G90:G91"/>
    <mergeCell ref="A1:AO1"/>
    <mergeCell ref="E37:E38"/>
    <mergeCell ref="E39:E40"/>
    <mergeCell ref="E45:E46"/>
    <mergeCell ref="E29:E30"/>
    <mergeCell ref="D4:D7"/>
    <mergeCell ref="E33:E36"/>
    <mergeCell ref="D8:D9"/>
    <mergeCell ref="E8:E9"/>
    <mergeCell ref="D10:D12"/>
    <mergeCell ref="E10:E12"/>
    <mergeCell ref="E14:E18"/>
    <mergeCell ref="AF74:AO74"/>
    <mergeCell ref="A2:AO2"/>
    <mergeCell ref="D14:D18"/>
    <mergeCell ref="D20:D25"/>
    <mergeCell ref="D29:D30"/>
    <mergeCell ref="C32:F32"/>
    <mergeCell ref="D33:D36"/>
    <mergeCell ref="D37:D38"/>
    <mergeCell ref="D39:D40"/>
    <mergeCell ref="D42:D44"/>
    <mergeCell ref="D45:D46"/>
    <mergeCell ref="C72:F72"/>
    <mergeCell ref="E4:E7"/>
    <mergeCell ref="E68:E70"/>
    <mergeCell ref="D48:D51"/>
    <mergeCell ref="E48:E51"/>
    <mergeCell ref="C99:F99"/>
    <mergeCell ref="D53:D58"/>
    <mergeCell ref="D60:D63"/>
    <mergeCell ref="D65:D66"/>
    <mergeCell ref="D68:D70"/>
    <mergeCell ref="E75:E76"/>
    <mergeCell ref="D75:D76"/>
    <mergeCell ref="E78:E79"/>
    <mergeCell ref="D78:D79"/>
    <mergeCell ref="E65:E66"/>
    <mergeCell ref="E53:E58"/>
    <mergeCell ref="E60:E63"/>
    <mergeCell ref="D96:D97"/>
    <mergeCell ref="E96:E97"/>
    <mergeCell ref="E90:E91"/>
    <mergeCell ref="D87:D88"/>
    <mergeCell ref="D81:D82"/>
    <mergeCell ref="E81:E82"/>
    <mergeCell ref="D90:D91"/>
    <mergeCell ref="E93:E94"/>
    <mergeCell ref="D93:D94"/>
    <mergeCell ref="E84:E85"/>
    <mergeCell ref="D84:D85"/>
    <mergeCell ref="E87:E88"/>
  </mergeCells>
  <phoneticPr fontId="0" type="noConversion"/>
  <printOptions horizontalCentered="1" verticalCentered="1" gridLines="1"/>
  <pageMargins left="0.25" right="0.25" top="0.75" bottom="0.75" header="0.3" footer="0.3"/>
  <pageSetup paperSize="9" scale="21"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24"/>
  <sheetViews>
    <sheetView topLeftCell="A2" zoomScale="85" zoomScaleNormal="85" workbookViewId="0">
      <pane ySplit="2" topLeftCell="A4" activePane="bottomLeft" state="frozen"/>
      <selection activeCell="A2" sqref="A2"/>
      <selection pane="bottomLeft" sqref="A1:AO1"/>
    </sheetView>
  </sheetViews>
  <sheetFormatPr defaultColWidth="9.140625" defaultRowHeight="12.75" outlineLevelCol="1" x14ac:dyDescent="0.2"/>
  <cols>
    <col min="1" max="1" width="6.5703125" style="32" customWidth="1"/>
    <col min="2" max="2" width="5.28515625" style="32" customWidth="1"/>
    <col min="3" max="3" width="14.5703125" style="54" bestFit="1" customWidth="1"/>
    <col min="4" max="4" width="10.42578125" style="32" customWidth="1"/>
    <col min="5" max="5" width="10.42578125" style="32" hidden="1" customWidth="1"/>
    <col min="6" max="6" width="49.140625" style="102" bestFit="1" customWidth="1"/>
    <col min="7" max="7" width="20.5703125" style="137" hidden="1" customWidth="1"/>
    <col min="8" max="8" width="3.7109375" style="33" hidden="1" customWidth="1" outlineLevel="1"/>
    <col min="9" max="29" width="3.28515625" style="34" hidden="1" customWidth="1" outlineLevel="1"/>
    <col min="30" max="30" width="4.140625" style="34" hidden="1" customWidth="1" outlineLevel="1"/>
    <col min="31" max="31" width="3.28515625" style="34" hidden="1" customWidth="1" outlineLevel="1"/>
    <col min="32" max="32" width="3.28515625" style="34" customWidth="1" outlineLevel="1"/>
    <col min="33" max="37" width="6" style="34" customWidth="1" outlineLevel="1"/>
    <col min="38" max="39" width="6" style="34" customWidth="1"/>
    <col min="40" max="40" width="15" style="133" customWidth="1"/>
    <col min="41" max="41" width="14.28515625" style="35" customWidth="1"/>
    <col min="42" max="70" width="9.140625" style="31"/>
    <col min="71" max="71" width="9.140625" style="31" customWidth="1"/>
    <col min="72" max="16384" width="9.140625" style="31"/>
  </cols>
  <sheetData>
    <row r="1" spans="1:41" ht="45" x14ac:dyDescent="0.6">
      <c r="A1" s="225"/>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row>
    <row r="2" spans="1:41" ht="79.5" customHeight="1" x14ac:dyDescent="0.2">
      <c r="A2" s="221" t="s">
        <v>734</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row>
    <row r="3" spans="1:41" s="30" customFormat="1" ht="57.75" x14ac:dyDescent="0.2">
      <c r="A3" s="101" t="s">
        <v>35</v>
      </c>
      <c r="B3" s="101" t="s">
        <v>42</v>
      </c>
      <c r="C3" s="1" t="s">
        <v>67</v>
      </c>
      <c r="D3" s="51" t="s">
        <v>202</v>
      </c>
      <c r="E3" s="107" t="s">
        <v>223</v>
      </c>
      <c r="F3" s="1" t="s">
        <v>165</v>
      </c>
      <c r="G3" s="51" t="s">
        <v>225</v>
      </c>
      <c r="H3" s="49" t="s">
        <v>11</v>
      </c>
      <c r="I3" s="49" t="s">
        <v>12</v>
      </c>
      <c r="J3" s="49" t="s">
        <v>13</v>
      </c>
      <c r="K3" s="49" t="s">
        <v>14</v>
      </c>
      <c r="L3" s="49" t="s">
        <v>15</v>
      </c>
      <c r="M3" s="49" t="s">
        <v>16</v>
      </c>
      <c r="N3" s="49" t="s">
        <v>17</v>
      </c>
      <c r="O3" s="49" t="s">
        <v>18</v>
      </c>
      <c r="P3" s="49" t="s">
        <v>19</v>
      </c>
      <c r="Q3" s="49" t="s">
        <v>20</v>
      </c>
      <c r="R3" s="49" t="s">
        <v>21</v>
      </c>
      <c r="S3" s="49" t="s">
        <v>22</v>
      </c>
      <c r="T3" s="49" t="s">
        <v>23</v>
      </c>
      <c r="U3" s="49" t="s">
        <v>24</v>
      </c>
      <c r="V3" s="49" t="s">
        <v>25</v>
      </c>
      <c r="W3" s="49" t="s">
        <v>26</v>
      </c>
      <c r="X3" s="49" t="s">
        <v>27</v>
      </c>
      <c r="Y3" s="49" t="s">
        <v>28</v>
      </c>
      <c r="Z3" s="49" t="s">
        <v>29</v>
      </c>
      <c r="AA3" s="49" t="s">
        <v>30</v>
      </c>
      <c r="AB3" s="49" t="s">
        <v>31</v>
      </c>
      <c r="AC3" s="49" t="s">
        <v>32</v>
      </c>
      <c r="AD3" s="49" t="s">
        <v>33</v>
      </c>
      <c r="AE3" s="49" t="s">
        <v>34</v>
      </c>
      <c r="AF3" s="49" t="s">
        <v>49</v>
      </c>
      <c r="AG3" s="49" t="s">
        <v>50</v>
      </c>
      <c r="AH3" s="49" t="s">
        <v>56</v>
      </c>
      <c r="AI3" s="49" t="s">
        <v>51</v>
      </c>
      <c r="AJ3" s="49" t="s">
        <v>52</v>
      </c>
      <c r="AK3" s="49" t="s">
        <v>48</v>
      </c>
      <c r="AL3" s="49" t="s">
        <v>36</v>
      </c>
      <c r="AM3" s="50" t="s">
        <v>37</v>
      </c>
      <c r="AN3" s="2" t="s">
        <v>79</v>
      </c>
      <c r="AO3" s="3" t="s">
        <v>157</v>
      </c>
    </row>
    <row r="4" spans="1:41" s="8" customFormat="1" ht="16.5" customHeight="1" x14ac:dyDescent="0.2">
      <c r="A4" s="142" t="s">
        <v>60</v>
      </c>
      <c r="B4" s="142">
        <v>1</v>
      </c>
      <c r="C4" s="142" t="s">
        <v>68</v>
      </c>
      <c r="D4" s="216" t="s">
        <v>252</v>
      </c>
      <c r="E4" s="216" t="s">
        <v>253</v>
      </c>
      <c r="F4" s="57" t="s">
        <v>102</v>
      </c>
      <c r="G4" s="138" t="s">
        <v>253</v>
      </c>
      <c r="H4" s="67">
        <v>2</v>
      </c>
      <c r="I4" s="67">
        <v>0</v>
      </c>
      <c r="J4" s="67">
        <v>2</v>
      </c>
      <c r="K4" s="67"/>
      <c r="L4" s="67"/>
      <c r="M4" s="67"/>
      <c r="N4" s="111"/>
      <c r="O4" s="109"/>
      <c r="P4" s="67"/>
      <c r="Q4" s="67"/>
      <c r="R4" s="67"/>
      <c r="S4" s="67"/>
      <c r="T4" s="67"/>
      <c r="U4" s="67"/>
      <c r="V4" s="67"/>
      <c r="W4" s="67"/>
      <c r="X4" s="67"/>
      <c r="Y4" s="67"/>
      <c r="Z4" s="67"/>
      <c r="AA4" s="67"/>
      <c r="AB4" s="67"/>
      <c r="AC4" s="67"/>
      <c r="AD4" s="67"/>
      <c r="AE4" s="67"/>
      <c r="AF4" s="67">
        <v>2</v>
      </c>
      <c r="AG4" s="67">
        <v>0</v>
      </c>
      <c r="AH4" s="67">
        <v>15</v>
      </c>
      <c r="AI4" s="67">
        <v>30</v>
      </c>
      <c r="AJ4" s="67">
        <v>0</v>
      </c>
      <c r="AK4" s="67">
        <v>30</v>
      </c>
      <c r="AL4" s="67">
        <v>2</v>
      </c>
      <c r="AM4" s="67" t="s">
        <v>61</v>
      </c>
      <c r="AN4" s="142"/>
      <c r="AO4" s="68"/>
    </row>
    <row r="5" spans="1:41" s="8" customFormat="1" ht="15.75" customHeight="1" x14ac:dyDescent="0.2">
      <c r="A5" s="142" t="s">
        <v>64</v>
      </c>
      <c r="B5" s="142">
        <v>7</v>
      </c>
      <c r="C5" s="142" t="s">
        <v>350</v>
      </c>
      <c r="D5" s="216"/>
      <c r="E5" s="216"/>
      <c r="F5" s="57" t="s">
        <v>232</v>
      </c>
      <c r="G5" s="139" t="s">
        <v>248</v>
      </c>
      <c r="H5" s="69"/>
      <c r="I5" s="69"/>
      <c r="J5" s="69"/>
      <c r="K5" s="69"/>
      <c r="L5" s="69"/>
      <c r="M5" s="69"/>
      <c r="N5" s="112"/>
      <c r="O5" s="110"/>
      <c r="P5" s="69"/>
      <c r="Q5" s="69"/>
      <c r="R5" s="69"/>
      <c r="S5" s="69"/>
      <c r="T5" s="69"/>
      <c r="U5" s="69"/>
      <c r="V5" s="69"/>
      <c r="W5" s="69"/>
      <c r="X5" s="69"/>
      <c r="Y5" s="69"/>
      <c r="Z5" s="69">
        <v>2</v>
      </c>
      <c r="AA5" s="69">
        <v>1</v>
      </c>
      <c r="AB5" s="69">
        <v>3</v>
      </c>
      <c r="AC5" s="69"/>
      <c r="AD5" s="69"/>
      <c r="AE5" s="69"/>
      <c r="AF5" s="67">
        <v>2</v>
      </c>
      <c r="AG5" s="67">
        <v>1</v>
      </c>
      <c r="AH5" s="67">
        <v>15</v>
      </c>
      <c r="AI5" s="67">
        <v>30</v>
      </c>
      <c r="AJ5" s="67">
        <v>15</v>
      </c>
      <c r="AK5" s="67">
        <v>45</v>
      </c>
      <c r="AL5" s="67">
        <v>3</v>
      </c>
      <c r="AM5" s="67" t="s">
        <v>10</v>
      </c>
      <c r="AN5" s="142"/>
      <c r="AO5" s="70"/>
    </row>
    <row r="6" spans="1:41" s="8" customFormat="1" ht="16.5" customHeight="1" x14ac:dyDescent="0.2">
      <c r="A6" s="142" t="s">
        <v>60</v>
      </c>
      <c r="B6" s="142">
        <v>1</v>
      </c>
      <c r="C6" s="142" t="s">
        <v>392</v>
      </c>
      <c r="D6" s="216"/>
      <c r="E6" s="216"/>
      <c r="F6" s="57" t="s">
        <v>70</v>
      </c>
      <c r="G6" s="138" t="s">
        <v>253</v>
      </c>
      <c r="H6" s="67">
        <v>0</v>
      </c>
      <c r="I6" s="67">
        <v>2</v>
      </c>
      <c r="J6" s="67">
        <v>2</v>
      </c>
      <c r="K6" s="67"/>
      <c r="L6" s="67"/>
      <c r="M6" s="67"/>
      <c r="N6" s="111"/>
      <c r="O6" s="109"/>
      <c r="P6" s="67"/>
      <c r="Q6" s="67"/>
      <c r="R6" s="67"/>
      <c r="S6" s="67"/>
      <c r="T6" s="67"/>
      <c r="U6" s="67"/>
      <c r="V6" s="67"/>
      <c r="W6" s="67"/>
      <c r="X6" s="67"/>
      <c r="Y6" s="67"/>
      <c r="Z6" s="67"/>
      <c r="AA6" s="67"/>
      <c r="AB6" s="67"/>
      <c r="AC6" s="67"/>
      <c r="AD6" s="67"/>
      <c r="AE6" s="67"/>
      <c r="AF6" s="67">
        <v>2</v>
      </c>
      <c r="AG6" s="67">
        <v>0</v>
      </c>
      <c r="AH6" s="67">
        <v>15</v>
      </c>
      <c r="AI6" s="67">
        <v>30</v>
      </c>
      <c r="AJ6" s="67">
        <v>0</v>
      </c>
      <c r="AK6" s="67">
        <v>30</v>
      </c>
      <c r="AL6" s="67">
        <v>2</v>
      </c>
      <c r="AM6" s="67" t="s">
        <v>61</v>
      </c>
      <c r="AN6" s="103"/>
      <c r="AO6" s="70"/>
    </row>
    <row r="7" spans="1:41" s="8" customFormat="1" ht="21.75" customHeight="1" x14ac:dyDescent="0.2">
      <c r="A7" s="142" t="s">
        <v>64</v>
      </c>
      <c r="B7" s="142">
        <v>7</v>
      </c>
      <c r="C7" s="142" t="s">
        <v>81</v>
      </c>
      <c r="D7" s="216"/>
      <c r="E7" s="216"/>
      <c r="F7" s="57" t="s">
        <v>80</v>
      </c>
      <c r="G7" s="138" t="s">
        <v>253</v>
      </c>
      <c r="H7" s="67"/>
      <c r="I7" s="67"/>
      <c r="J7" s="67"/>
      <c r="K7" s="67"/>
      <c r="L7" s="67"/>
      <c r="M7" s="67"/>
      <c r="N7" s="111"/>
      <c r="O7" s="109"/>
      <c r="P7" s="67"/>
      <c r="Q7" s="67"/>
      <c r="R7" s="67"/>
      <c r="S7" s="67"/>
      <c r="T7" s="67"/>
      <c r="U7" s="67"/>
      <c r="V7" s="67"/>
      <c r="W7" s="67"/>
      <c r="X7" s="67"/>
      <c r="Y7" s="67"/>
      <c r="Z7" s="67">
        <v>2</v>
      </c>
      <c r="AA7" s="67">
        <v>0</v>
      </c>
      <c r="AB7" s="67">
        <v>2</v>
      </c>
      <c r="AC7" s="67"/>
      <c r="AD7" s="67"/>
      <c r="AE7" s="67"/>
      <c r="AF7" s="67">
        <v>2</v>
      </c>
      <c r="AG7" s="67">
        <v>0</v>
      </c>
      <c r="AH7" s="67">
        <v>15</v>
      </c>
      <c r="AI7" s="67">
        <v>30</v>
      </c>
      <c r="AJ7" s="67">
        <v>0</v>
      </c>
      <c r="AK7" s="67">
        <v>30</v>
      </c>
      <c r="AL7" s="67">
        <v>2</v>
      </c>
      <c r="AM7" s="67" t="s">
        <v>61</v>
      </c>
      <c r="AN7" s="103"/>
      <c r="AO7" s="70"/>
    </row>
    <row r="8" spans="1:41" s="8" customFormat="1" ht="17.25" customHeight="1" x14ac:dyDescent="0.2">
      <c r="A8" s="142" t="s">
        <v>60</v>
      </c>
      <c r="B8" s="142">
        <v>1</v>
      </c>
      <c r="C8" s="142" t="s">
        <v>115</v>
      </c>
      <c r="D8" s="218" t="s">
        <v>254</v>
      </c>
      <c r="E8" s="226" t="s">
        <v>248</v>
      </c>
      <c r="F8" s="57" t="s">
        <v>101</v>
      </c>
      <c r="G8" s="139" t="s">
        <v>248</v>
      </c>
      <c r="H8" s="67">
        <v>2</v>
      </c>
      <c r="I8" s="67">
        <v>0</v>
      </c>
      <c r="J8" s="67">
        <v>2</v>
      </c>
      <c r="K8" s="67"/>
      <c r="L8" s="67"/>
      <c r="M8" s="67"/>
      <c r="N8" s="111"/>
      <c r="O8" s="109"/>
      <c r="P8" s="67"/>
      <c r="Q8" s="67"/>
      <c r="R8" s="67"/>
      <c r="S8" s="67"/>
      <c r="T8" s="67"/>
      <c r="U8" s="67"/>
      <c r="V8" s="67"/>
      <c r="W8" s="67"/>
      <c r="X8" s="67"/>
      <c r="Y8" s="67"/>
      <c r="Z8" s="67"/>
      <c r="AA8" s="67"/>
      <c r="AB8" s="67"/>
      <c r="AC8" s="67"/>
      <c r="AD8" s="67"/>
      <c r="AE8" s="67"/>
      <c r="AF8" s="67">
        <v>0</v>
      </c>
      <c r="AG8" s="67">
        <v>2</v>
      </c>
      <c r="AH8" s="67">
        <v>15</v>
      </c>
      <c r="AI8" s="67">
        <v>0</v>
      </c>
      <c r="AJ8" s="67">
        <v>30</v>
      </c>
      <c r="AK8" s="67">
        <v>30</v>
      </c>
      <c r="AL8" s="67">
        <v>2</v>
      </c>
      <c r="AM8" s="67" t="s">
        <v>10</v>
      </c>
      <c r="AN8" s="142"/>
      <c r="AO8" s="70"/>
    </row>
    <row r="9" spans="1:41" s="8" customFormat="1" ht="15" customHeight="1" x14ac:dyDescent="0.2">
      <c r="A9" s="142" t="s">
        <v>63</v>
      </c>
      <c r="B9" s="142">
        <v>6</v>
      </c>
      <c r="C9" s="142" t="s">
        <v>351</v>
      </c>
      <c r="D9" s="222"/>
      <c r="E9" s="227"/>
      <c r="F9" s="57" t="s">
        <v>100</v>
      </c>
      <c r="G9" s="139" t="s">
        <v>248</v>
      </c>
      <c r="H9" s="67"/>
      <c r="I9" s="67"/>
      <c r="J9" s="67"/>
      <c r="K9" s="67"/>
      <c r="L9" s="67"/>
      <c r="M9" s="67"/>
      <c r="N9" s="111"/>
      <c r="O9" s="109"/>
      <c r="P9" s="67"/>
      <c r="Q9" s="67"/>
      <c r="R9" s="67"/>
      <c r="S9" s="67"/>
      <c r="T9" s="67"/>
      <c r="U9" s="67"/>
      <c r="V9" s="67"/>
      <c r="W9" s="67">
        <v>2</v>
      </c>
      <c r="X9" s="67">
        <v>0</v>
      </c>
      <c r="Y9" s="67">
        <v>2</v>
      </c>
      <c r="Z9" s="67"/>
      <c r="AA9" s="67"/>
      <c r="AB9" s="67"/>
      <c r="AC9" s="67"/>
      <c r="AD9" s="67"/>
      <c r="AE9" s="67"/>
      <c r="AF9" s="67">
        <v>2</v>
      </c>
      <c r="AG9" s="67">
        <v>0</v>
      </c>
      <c r="AH9" s="67">
        <v>15</v>
      </c>
      <c r="AI9" s="67">
        <v>30</v>
      </c>
      <c r="AJ9" s="67">
        <v>0</v>
      </c>
      <c r="AK9" s="67">
        <v>30</v>
      </c>
      <c r="AL9" s="67">
        <v>2</v>
      </c>
      <c r="AM9" s="67" t="s">
        <v>61</v>
      </c>
      <c r="AN9" s="142"/>
      <c r="AO9" s="70"/>
    </row>
    <row r="10" spans="1:41" s="8" customFormat="1" ht="23.25" customHeight="1" x14ac:dyDescent="0.2">
      <c r="A10" s="142" t="s">
        <v>63</v>
      </c>
      <c r="B10" s="142">
        <v>5</v>
      </c>
      <c r="C10" s="142" t="s">
        <v>117</v>
      </c>
      <c r="D10" s="218" t="s">
        <v>255</v>
      </c>
      <c r="E10" s="226" t="s">
        <v>253</v>
      </c>
      <c r="F10" s="72" t="s">
        <v>114</v>
      </c>
      <c r="G10" s="138" t="s">
        <v>253</v>
      </c>
      <c r="H10" s="67"/>
      <c r="I10" s="67"/>
      <c r="J10" s="67"/>
      <c r="K10" s="67"/>
      <c r="L10" s="67"/>
      <c r="M10" s="67"/>
      <c r="N10" s="111"/>
      <c r="O10" s="109"/>
      <c r="P10" s="67"/>
      <c r="Q10" s="67"/>
      <c r="R10" s="67"/>
      <c r="S10" s="67"/>
      <c r="T10" s="67">
        <v>2</v>
      </c>
      <c r="U10" s="67">
        <v>0</v>
      </c>
      <c r="V10" s="67">
        <v>2</v>
      </c>
      <c r="W10" s="67"/>
      <c r="X10" s="67"/>
      <c r="Y10" s="67"/>
      <c r="Z10" s="67"/>
      <c r="AA10" s="67"/>
      <c r="AB10" s="67"/>
      <c r="AC10" s="67"/>
      <c r="AD10" s="67"/>
      <c r="AE10" s="67"/>
      <c r="AF10" s="67">
        <v>2</v>
      </c>
      <c r="AG10" s="67">
        <v>0</v>
      </c>
      <c r="AH10" s="67">
        <v>15</v>
      </c>
      <c r="AI10" s="67">
        <v>30</v>
      </c>
      <c r="AJ10" s="67">
        <v>0</v>
      </c>
      <c r="AK10" s="67">
        <v>30</v>
      </c>
      <c r="AL10" s="67">
        <v>2</v>
      </c>
      <c r="AM10" s="67" t="s">
        <v>61</v>
      </c>
      <c r="AN10" s="142"/>
      <c r="AO10" s="70"/>
    </row>
    <row r="11" spans="1:41" s="8" customFormat="1" ht="32.25" customHeight="1" x14ac:dyDescent="0.25">
      <c r="A11" s="144" t="s">
        <v>63</v>
      </c>
      <c r="B11" s="144">
        <v>6</v>
      </c>
      <c r="C11" s="142" t="s">
        <v>116</v>
      </c>
      <c r="D11" s="222"/>
      <c r="E11" s="226"/>
      <c r="F11" s="72" t="s">
        <v>113</v>
      </c>
      <c r="G11" s="138" t="s">
        <v>253</v>
      </c>
      <c r="H11" s="67"/>
      <c r="I11" s="67"/>
      <c r="J11" s="67"/>
      <c r="K11" s="67"/>
      <c r="L11" s="67"/>
      <c r="M11" s="67"/>
      <c r="N11" s="111"/>
      <c r="O11" s="109"/>
      <c r="P11" s="67"/>
      <c r="Q11" s="67"/>
      <c r="R11" s="67"/>
      <c r="S11" s="67"/>
      <c r="T11" s="67"/>
      <c r="U11" s="67"/>
      <c r="V11" s="67"/>
      <c r="W11" s="67">
        <v>2</v>
      </c>
      <c r="X11" s="67">
        <v>0</v>
      </c>
      <c r="Y11" s="67">
        <v>2</v>
      </c>
      <c r="Z11" s="67"/>
      <c r="AA11" s="67"/>
      <c r="AB11" s="67"/>
      <c r="AC11" s="67"/>
      <c r="AD11" s="67"/>
      <c r="AE11" s="67"/>
      <c r="AF11" s="67">
        <v>2</v>
      </c>
      <c r="AG11" s="67">
        <v>0</v>
      </c>
      <c r="AH11" s="69">
        <v>15</v>
      </c>
      <c r="AI11" s="67">
        <v>30</v>
      </c>
      <c r="AJ11" s="67">
        <v>0</v>
      </c>
      <c r="AK11" s="67">
        <v>30</v>
      </c>
      <c r="AL11" s="67">
        <v>2</v>
      </c>
      <c r="AM11" s="69" t="s">
        <v>61</v>
      </c>
      <c r="AN11" s="142" t="s">
        <v>117</v>
      </c>
      <c r="AO11" s="140" t="s">
        <v>114</v>
      </c>
    </row>
    <row r="12" spans="1:41" s="8" customFormat="1" x14ac:dyDescent="0.2">
      <c r="A12" s="142" t="s">
        <v>60</v>
      </c>
      <c r="B12" s="142">
        <v>2</v>
      </c>
      <c r="C12" s="142" t="s">
        <v>352</v>
      </c>
      <c r="D12" s="222"/>
      <c r="E12" s="226"/>
      <c r="F12" s="72" t="s">
        <v>82</v>
      </c>
      <c r="G12" s="5" t="s">
        <v>256</v>
      </c>
      <c r="H12" s="67"/>
      <c r="I12" s="67"/>
      <c r="J12" s="67"/>
      <c r="K12" s="67">
        <v>2</v>
      </c>
      <c r="L12" s="67">
        <v>0</v>
      </c>
      <c r="M12" s="67">
        <v>2</v>
      </c>
      <c r="N12" s="111"/>
      <c r="O12" s="109"/>
      <c r="P12" s="67"/>
      <c r="Q12" s="67"/>
      <c r="R12" s="67"/>
      <c r="S12" s="67"/>
      <c r="T12" s="67"/>
      <c r="U12" s="67"/>
      <c r="V12" s="67"/>
      <c r="W12" s="67"/>
      <c r="X12" s="67"/>
      <c r="Y12" s="67"/>
      <c r="Z12" s="67"/>
      <c r="AA12" s="67"/>
      <c r="AB12" s="67"/>
      <c r="AC12" s="67"/>
      <c r="AD12" s="67"/>
      <c r="AE12" s="67"/>
      <c r="AF12" s="67">
        <v>2</v>
      </c>
      <c r="AG12" s="67">
        <v>0</v>
      </c>
      <c r="AH12" s="67">
        <v>15</v>
      </c>
      <c r="AI12" s="67">
        <v>30</v>
      </c>
      <c r="AJ12" s="67">
        <v>0</v>
      </c>
      <c r="AK12" s="67">
        <v>30</v>
      </c>
      <c r="AL12" s="67">
        <v>2</v>
      </c>
      <c r="AM12" s="67" t="s">
        <v>61</v>
      </c>
      <c r="AN12" s="103"/>
      <c r="AO12" s="70"/>
    </row>
    <row r="13" spans="1:41" s="8" customFormat="1" x14ac:dyDescent="0.2">
      <c r="A13" s="142"/>
      <c r="B13" s="142"/>
      <c r="C13" s="142"/>
      <c r="D13" s="141"/>
      <c r="E13" s="141"/>
      <c r="F13" s="57" t="s">
        <v>146</v>
      </c>
      <c r="G13" s="146"/>
      <c r="H13" s="67">
        <v>4</v>
      </c>
      <c r="I13" s="67">
        <v>2</v>
      </c>
      <c r="J13" s="67">
        <v>6</v>
      </c>
      <c r="K13" s="67">
        <v>2</v>
      </c>
      <c r="L13" s="67">
        <v>0</v>
      </c>
      <c r="M13" s="67">
        <v>2</v>
      </c>
      <c r="N13" s="111">
        <v>0</v>
      </c>
      <c r="O13" s="109">
        <v>0</v>
      </c>
      <c r="P13" s="67">
        <v>0</v>
      </c>
      <c r="Q13" s="67">
        <v>0</v>
      </c>
      <c r="R13" s="67">
        <v>0</v>
      </c>
      <c r="S13" s="67">
        <v>0</v>
      </c>
      <c r="T13" s="67">
        <v>2</v>
      </c>
      <c r="U13" s="67">
        <v>0</v>
      </c>
      <c r="V13" s="67">
        <v>2</v>
      </c>
      <c r="W13" s="67">
        <v>4</v>
      </c>
      <c r="X13" s="67">
        <v>0</v>
      </c>
      <c r="Y13" s="67">
        <v>4</v>
      </c>
      <c r="Z13" s="67">
        <v>4</v>
      </c>
      <c r="AA13" s="67">
        <v>1</v>
      </c>
      <c r="AB13" s="67">
        <v>5</v>
      </c>
      <c r="AC13" s="67">
        <v>0</v>
      </c>
      <c r="AD13" s="67">
        <v>0</v>
      </c>
      <c r="AE13" s="67">
        <v>0</v>
      </c>
      <c r="AF13" s="67">
        <v>16</v>
      </c>
      <c r="AG13" s="67">
        <v>3</v>
      </c>
      <c r="AH13" s="67" t="s">
        <v>46</v>
      </c>
      <c r="AI13" s="67">
        <v>240</v>
      </c>
      <c r="AJ13" s="67">
        <v>45</v>
      </c>
      <c r="AK13" s="67">
        <v>285</v>
      </c>
      <c r="AL13" s="67">
        <v>19</v>
      </c>
      <c r="AM13" s="67"/>
      <c r="AN13" s="103"/>
      <c r="AO13" s="70"/>
    </row>
    <row r="14" spans="1:41" s="8" customFormat="1" ht="18" customHeight="1" x14ac:dyDescent="0.2">
      <c r="A14" s="142" t="s">
        <v>60</v>
      </c>
      <c r="B14" s="142">
        <v>1</v>
      </c>
      <c r="C14" s="82" t="s">
        <v>335</v>
      </c>
      <c r="D14" s="216" t="s">
        <v>203</v>
      </c>
      <c r="E14" s="216" t="s">
        <v>257</v>
      </c>
      <c r="F14" s="57" t="s">
        <v>71</v>
      </c>
      <c r="G14" s="146" t="s">
        <v>257</v>
      </c>
      <c r="H14" s="67">
        <v>1</v>
      </c>
      <c r="I14" s="67">
        <v>1</v>
      </c>
      <c r="J14" s="67">
        <v>2</v>
      </c>
      <c r="K14" s="67"/>
      <c r="L14" s="67"/>
      <c r="M14" s="67"/>
      <c r="N14" s="111"/>
      <c r="O14" s="109"/>
      <c r="P14" s="67"/>
      <c r="Q14" s="67"/>
      <c r="R14" s="67"/>
      <c r="S14" s="67"/>
      <c r="T14" s="67"/>
      <c r="U14" s="67"/>
      <c r="V14" s="67"/>
      <c r="W14" s="67"/>
      <c r="X14" s="67"/>
      <c r="Y14" s="67"/>
      <c r="Z14" s="67"/>
      <c r="AA14" s="67"/>
      <c r="AB14" s="67"/>
      <c r="AC14" s="67"/>
      <c r="AD14" s="67"/>
      <c r="AE14" s="67"/>
      <c r="AF14" s="67">
        <v>1</v>
      </c>
      <c r="AG14" s="67">
        <v>1</v>
      </c>
      <c r="AH14" s="67">
        <v>15</v>
      </c>
      <c r="AI14" s="67">
        <v>15</v>
      </c>
      <c r="AJ14" s="67">
        <v>15</v>
      </c>
      <c r="AK14" s="67">
        <v>30</v>
      </c>
      <c r="AL14" s="67">
        <v>2</v>
      </c>
      <c r="AM14" s="67" t="s">
        <v>61</v>
      </c>
      <c r="AN14" s="142"/>
      <c r="AO14" s="70"/>
    </row>
    <row r="15" spans="1:41" s="8" customFormat="1" ht="38.25" x14ac:dyDescent="0.2">
      <c r="A15" s="142" t="s">
        <v>60</v>
      </c>
      <c r="B15" s="142">
        <v>2</v>
      </c>
      <c r="C15" s="142" t="s">
        <v>72</v>
      </c>
      <c r="D15" s="216"/>
      <c r="E15" s="216"/>
      <c r="F15" s="57" t="s">
        <v>73</v>
      </c>
      <c r="G15" s="146" t="s">
        <v>257</v>
      </c>
      <c r="H15" s="67"/>
      <c r="I15" s="67"/>
      <c r="J15" s="67"/>
      <c r="K15" s="67">
        <v>2</v>
      </c>
      <c r="L15" s="67">
        <v>1</v>
      </c>
      <c r="M15" s="67">
        <v>3</v>
      </c>
      <c r="N15" s="111"/>
      <c r="O15" s="109"/>
      <c r="P15" s="67"/>
      <c r="Q15" s="67"/>
      <c r="R15" s="67"/>
      <c r="S15" s="67"/>
      <c r="T15" s="67"/>
      <c r="U15" s="67"/>
      <c r="V15" s="67"/>
      <c r="W15" s="67"/>
      <c r="X15" s="67"/>
      <c r="Y15" s="67"/>
      <c r="Z15" s="67"/>
      <c r="AA15" s="67"/>
      <c r="AB15" s="67"/>
      <c r="AC15" s="67"/>
      <c r="AD15" s="67"/>
      <c r="AE15" s="67"/>
      <c r="AF15" s="67">
        <v>2</v>
      </c>
      <c r="AG15" s="67">
        <v>1</v>
      </c>
      <c r="AH15" s="67">
        <v>15</v>
      </c>
      <c r="AI15" s="67">
        <v>30</v>
      </c>
      <c r="AJ15" s="67">
        <v>15</v>
      </c>
      <c r="AK15" s="67">
        <v>45</v>
      </c>
      <c r="AL15" s="67">
        <v>3</v>
      </c>
      <c r="AM15" s="67" t="s">
        <v>61</v>
      </c>
      <c r="AN15" s="142" t="s">
        <v>335</v>
      </c>
      <c r="AO15" s="57" t="s">
        <v>71</v>
      </c>
    </row>
    <row r="16" spans="1:41" s="8" customFormat="1" ht="21.75" customHeight="1" x14ac:dyDescent="0.2">
      <c r="A16" s="142" t="s">
        <v>62</v>
      </c>
      <c r="B16" s="142">
        <v>3</v>
      </c>
      <c r="C16" s="142" t="s">
        <v>65</v>
      </c>
      <c r="D16" s="216"/>
      <c r="E16" s="216"/>
      <c r="F16" s="57" t="s">
        <v>59</v>
      </c>
      <c r="G16" s="146" t="s">
        <v>257</v>
      </c>
      <c r="H16" s="67"/>
      <c r="I16" s="67"/>
      <c r="J16" s="67"/>
      <c r="K16" s="67"/>
      <c r="L16" s="67"/>
      <c r="M16" s="67"/>
      <c r="N16" s="111">
        <v>2</v>
      </c>
      <c r="O16" s="109">
        <v>1</v>
      </c>
      <c r="P16" s="67">
        <v>3</v>
      </c>
      <c r="Q16" s="67"/>
      <c r="R16" s="67"/>
      <c r="S16" s="67"/>
      <c r="T16" s="67"/>
      <c r="U16" s="67"/>
      <c r="V16" s="67"/>
      <c r="W16" s="67"/>
      <c r="X16" s="67"/>
      <c r="Y16" s="67"/>
      <c r="Z16" s="67"/>
      <c r="AA16" s="67"/>
      <c r="AB16" s="67"/>
      <c r="AC16" s="67"/>
      <c r="AD16" s="67"/>
      <c r="AE16" s="67"/>
      <c r="AF16" s="67">
        <v>2</v>
      </c>
      <c r="AG16" s="67">
        <v>1</v>
      </c>
      <c r="AH16" s="67">
        <v>15</v>
      </c>
      <c r="AI16" s="67">
        <v>30</v>
      </c>
      <c r="AJ16" s="67">
        <v>15</v>
      </c>
      <c r="AK16" s="67">
        <v>45</v>
      </c>
      <c r="AL16" s="67">
        <v>3</v>
      </c>
      <c r="AM16" s="67" t="s">
        <v>61</v>
      </c>
      <c r="AN16" s="142"/>
      <c r="AO16" s="57"/>
    </row>
    <row r="17" spans="1:71" s="8" customFormat="1" ht="24.75" customHeight="1" x14ac:dyDescent="0.2">
      <c r="A17" s="142" t="s">
        <v>62</v>
      </c>
      <c r="B17" s="142">
        <v>4</v>
      </c>
      <c r="C17" s="142" t="s">
        <v>66</v>
      </c>
      <c r="D17" s="216"/>
      <c r="E17" s="216"/>
      <c r="F17" s="57" t="s">
        <v>104</v>
      </c>
      <c r="G17" s="146" t="s">
        <v>258</v>
      </c>
      <c r="H17" s="67"/>
      <c r="I17" s="67"/>
      <c r="J17" s="67"/>
      <c r="K17" s="67"/>
      <c r="L17" s="67"/>
      <c r="M17" s="67"/>
      <c r="N17" s="111"/>
      <c r="O17" s="109"/>
      <c r="P17" s="67"/>
      <c r="Q17" s="67">
        <v>0</v>
      </c>
      <c r="R17" s="67">
        <v>2</v>
      </c>
      <c r="S17" s="67">
        <v>2</v>
      </c>
      <c r="T17" s="67"/>
      <c r="U17" s="67"/>
      <c r="V17" s="67"/>
      <c r="W17" s="67"/>
      <c r="X17" s="67"/>
      <c r="Y17" s="67"/>
      <c r="Z17" s="67"/>
      <c r="AA17" s="67"/>
      <c r="AB17" s="67"/>
      <c r="AC17" s="67"/>
      <c r="AD17" s="67"/>
      <c r="AE17" s="67"/>
      <c r="AF17" s="67">
        <v>0</v>
      </c>
      <c r="AG17" s="67">
        <v>2</v>
      </c>
      <c r="AH17" s="67">
        <v>15</v>
      </c>
      <c r="AI17" s="67">
        <v>0</v>
      </c>
      <c r="AJ17" s="67">
        <v>30</v>
      </c>
      <c r="AK17" s="67">
        <v>30</v>
      </c>
      <c r="AL17" s="67">
        <v>2</v>
      </c>
      <c r="AM17" s="67" t="s">
        <v>10</v>
      </c>
      <c r="AN17" s="142"/>
      <c r="AO17" s="57"/>
    </row>
    <row r="18" spans="1:71" s="8" customFormat="1" ht="78.75" x14ac:dyDescent="0.2">
      <c r="A18" s="142" t="s">
        <v>63</v>
      </c>
      <c r="B18" s="142">
        <v>5</v>
      </c>
      <c r="C18" s="142" t="s">
        <v>353</v>
      </c>
      <c r="D18" s="216"/>
      <c r="E18" s="216"/>
      <c r="F18" s="57" t="s">
        <v>233</v>
      </c>
      <c r="G18" s="146" t="s">
        <v>387</v>
      </c>
      <c r="H18" s="67"/>
      <c r="I18" s="67"/>
      <c r="J18" s="67"/>
      <c r="K18" s="67"/>
      <c r="L18" s="67"/>
      <c r="M18" s="67"/>
      <c r="N18" s="111"/>
      <c r="O18" s="109"/>
      <c r="P18" s="67"/>
      <c r="Q18" s="67"/>
      <c r="R18" s="67"/>
      <c r="S18" s="67"/>
      <c r="T18" s="67">
        <v>0</v>
      </c>
      <c r="U18" s="67">
        <v>2</v>
      </c>
      <c r="V18" s="67">
        <v>2</v>
      </c>
      <c r="W18" s="67"/>
      <c r="X18" s="67"/>
      <c r="Y18" s="67"/>
      <c r="Z18" s="67"/>
      <c r="AA18" s="67"/>
      <c r="AB18" s="67"/>
      <c r="AC18" s="67"/>
      <c r="AD18" s="67"/>
      <c r="AE18" s="67"/>
      <c r="AF18" s="67">
        <v>0</v>
      </c>
      <c r="AG18" s="67">
        <v>2</v>
      </c>
      <c r="AH18" s="67">
        <v>15</v>
      </c>
      <c r="AI18" s="67">
        <v>0</v>
      </c>
      <c r="AJ18" s="67">
        <v>30</v>
      </c>
      <c r="AK18" s="67">
        <v>30</v>
      </c>
      <c r="AL18" s="67">
        <v>2</v>
      </c>
      <c r="AM18" s="67" t="s">
        <v>10</v>
      </c>
      <c r="AN18" s="142" t="s">
        <v>338</v>
      </c>
      <c r="AO18" s="100" t="s">
        <v>337</v>
      </c>
    </row>
    <row r="19" spans="1:71" s="8" customFormat="1" x14ac:dyDescent="0.2">
      <c r="A19" s="142"/>
      <c r="B19" s="142"/>
      <c r="C19" s="142"/>
      <c r="D19" s="141"/>
      <c r="E19" s="141"/>
      <c r="F19" s="75" t="s">
        <v>74</v>
      </c>
      <c r="G19" s="134"/>
      <c r="H19" s="67">
        <v>1</v>
      </c>
      <c r="I19" s="67">
        <v>1</v>
      </c>
      <c r="J19" s="67">
        <v>2</v>
      </c>
      <c r="K19" s="67">
        <v>2</v>
      </c>
      <c r="L19" s="67">
        <v>1</v>
      </c>
      <c r="M19" s="67">
        <v>3</v>
      </c>
      <c r="N19" s="67">
        <v>2</v>
      </c>
      <c r="O19" s="67">
        <v>1</v>
      </c>
      <c r="P19" s="67">
        <v>3</v>
      </c>
      <c r="Q19" s="67">
        <v>0</v>
      </c>
      <c r="R19" s="67">
        <v>2</v>
      </c>
      <c r="S19" s="67">
        <v>2</v>
      </c>
      <c r="T19" s="67">
        <v>0</v>
      </c>
      <c r="U19" s="67">
        <v>2</v>
      </c>
      <c r="V19" s="67">
        <v>2</v>
      </c>
      <c r="W19" s="67">
        <v>0</v>
      </c>
      <c r="X19" s="67">
        <v>0</v>
      </c>
      <c r="Y19" s="67">
        <v>0</v>
      </c>
      <c r="Z19" s="67">
        <v>0</v>
      </c>
      <c r="AA19" s="67">
        <v>0</v>
      </c>
      <c r="AB19" s="67">
        <v>0</v>
      </c>
      <c r="AC19" s="67">
        <v>0</v>
      </c>
      <c r="AD19" s="67">
        <v>0</v>
      </c>
      <c r="AE19" s="67">
        <v>0</v>
      </c>
      <c r="AF19" s="67">
        <v>5</v>
      </c>
      <c r="AG19" s="67">
        <v>7</v>
      </c>
      <c r="AH19" s="67" t="s">
        <v>46</v>
      </c>
      <c r="AI19" s="67">
        <v>75</v>
      </c>
      <c r="AJ19" s="67">
        <v>105</v>
      </c>
      <c r="AK19" s="67">
        <v>180</v>
      </c>
      <c r="AL19" s="67">
        <v>12</v>
      </c>
      <c r="AM19" s="67"/>
      <c r="AN19" s="103"/>
      <c r="AO19" s="70"/>
    </row>
    <row r="20" spans="1:71" s="8" customFormat="1" ht="27" customHeight="1" x14ac:dyDescent="0.2">
      <c r="A20" s="142" t="s">
        <v>60</v>
      </c>
      <c r="B20" s="142">
        <v>1</v>
      </c>
      <c r="C20" s="142" t="s">
        <v>354</v>
      </c>
      <c r="D20" s="216" t="s">
        <v>204</v>
      </c>
      <c r="E20" s="141"/>
      <c r="F20" s="57" t="s">
        <v>259</v>
      </c>
      <c r="G20" s="146" t="s">
        <v>253</v>
      </c>
      <c r="H20" s="67">
        <v>1</v>
      </c>
      <c r="I20" s="67">
        <v>1</v>
      </c>
      <c r="J20" s="67">
        <v>2</v>
      </c>
      <c r="K20" s="67"/>
      <c r="L20" s="67"/>
      <c r="M20" s="67"/>
      <c r="N20" s="67"/>
      <c r="O20" s="67"/>
      <c r="P20" s="67"/>
      <c r="Q20" s="67"/>
      <c r="R20" s="67"/>
      <c r="S20" s="67"/>
      <c r="T20" s="67"/>
      <c r="U20" s="67"/>
      <c r="V20" s="67"/>
      <c r="W20" s="67"/>
      <c r="X20" s="67"/>
      <c r="Y20" s="67"/>
      <c r="Z20" s="67"/>
      <c r="AA20" s="67"/>
      <c r="AB20" s="67"/>
      <c r="AC20" s="67"/>
      <c r="AD20" s="67"/>
      <c r="AE20" s="67"/>
      <c r="AF20" s="67">
        <v>1</v>
      </c>
      <c r="AG20" s="67">
        <v>1</v>
      </c>
      <c r="AH20" s="67">
        <v>15</v>
      </c>
      <c r="AI20" s="67">
        <v>15</v>
      </c>
      <c r="AJ20" s="67">
        <v>15</v>
      </c>
      <c r="AK20" s="67">
        <v>30</v>
      </c>
      <c r="AL20" s="67">
        <v>2</v>
      </c>
      <c r="AM20" s="67" t="s">
        <v>61</v>
      </c>
      <c r="AN20" s="142"/>
      <c r="AO20" s="70"/>
    </row>
    <row r="21" spans="1:71" s="8" customFormat="1" x14ac:dyDescent="0.2">
      <c r="A21" s="142" t="s">
        <v>60</v>
      </c>
      <c r="B21" s="142">
        <v>2</v>
      </c>
      <c r="C21" s="142" t="s">
        <v>355</v>
      </c>
      <c r="D21" s="216"/>
      <c r="E21" s="141"/>
      <c r="F21" s="57" t="s">
        <v>757</v>
      </c>
      <c r="G21" s="146" t="s">
        <v>253</v>
      </c>
      <c r="H21" s="67"/>
      <c r="I21" s="67"/>
      <c r="J21" s="67"/>
      <c r="K21" s="67">
        <v>2</v>
      </c>
      <c r="L21" s="67">
        <v>0</v>
      </c>
      <c r="M21" s="67">
        <v>2</v>
      </c>
      <c r="N21" s="67"/>
      <c r="O21" s="67"/>
      <c r="P21" s="67"/>
      <c r="Q21" s="67"/>
      <c r="R21" s="67"/>
      <c r="S21" s="67"/>
      <c r="T21" s="67"/>
      <c r="U21" s="67"/>
      <c r="V21" s="67"/>
      <c r="W21" s="67"/>
      <c r="X21" s="67"/>
      <c r="Y21" s="67"/>
      <c r="Z21" s="67"/>
      <c r="AA21" s="67"/>
      <c r="AB21" s="67"/>
      <c r="AC21" s="67"/>
      <c r="AD21" s="67"/>
      <c r="AE21" s="67"/>
      <c r="AF21" s="67">
        <v>2</v>
      </c>
      <c r="AG21" s="67">
        <v>0</v>
      </c>
      <c r="AH21" s="67">
        <v>15</v>
      </c>
      <c r="AI21" s="67">
        <v>30</v>
      </c>
      <c r="AJ21" s="67">
        <v>0</v>
      </c>
      <c r="AK21" s="67">
        <v>30</v>
      </c>
      <c r="AL21" s="67">
        <v>2</v>
      </c>
      <c r="AM21" s="142" t="s">
        <v>61</v>
      </c>
      <c r="AN21" s="86"/>
      <c r="AO21" s="57"/>
    </row>
    <row r="22" spans="1:71" s="8" customFormat="1" ht="34.5" customHeight="1" x14ac:dyDescent="0.2">
      <c r="A22" s="142" t="s">
        <v>64</v>
      </c>
      <c r="B22" s="142">
        <v>8</v>
      </c>
      <c r="C22" s="142" t="s">
        <v>356</v>
      </c>
      <c r="D22" s="216"/>
      <c r="E22" s="141" t="s">
        <v>253</v>
      </c>
      <c r="F22" s="57" t="s">
        <v>260</v>
      </c>
      <c r="G22" s="146" t="s">
        <v>253</v>
      </c>
      <c r="H22" s="67"/>
      <c r="I22" s="67"/>
      <c r="J22" s="67"/>
      <c r="K22" s="59"/>
      <c r="L22" s="59"/>
      <c r="M22" s="59"/>
      <c r="N22" s="67"/>
      <c r="O22" s="67"/>
      <c r="P22" s="67"/>
      <c r="Q22" s="67"/>
      <c r="R22" s="67"/>
      <c r="S22" s="67"/>
      <c r="T22" s="67"/>
      <c r="U22" s="67"/>
      <c r="V22" s="67"/>
      <c r="W22" s="59"/>
      <c r="X22" s="59"/>
      <c r="Y22" s="59"/>
      <c r="Z22" s="67"/>
      <c r="AA22" s="67"/>
      <c r="AB22" s="67"/>
      <c r="AC22" s="67">
        <v>0</v>
      </c>
      <c r="AD22" s="67">
        <v>2</v>
      </c>
      <c r="AE22" s="67">
        <v>2</v>
      </c>
      <c r="AF22" s="67">
        <v>0</v>
      </c>
      <c r="AG22" s="67">
        <v>2</v>
      </c>
      <c r="AH22" s="67">
        <v>15</v>
      </c>
      <c r="AI22" s="67">
        <v>0</v>
      </c>
      <c r="AJ22" s="67">
        <v>30</v>
      </c>
      <c r="AK22" s="67">
        <v>30</v>
      </c>
      <c r="AL22" s="67">
        <v>2</v>
      </c>
      <c r="AM22" s="67" t="s">
        <v>10</v>
      </c>
      <c r="AN22" s="142" t="s">
        <v>354</v>
      </c>
      <c r="AO22" s="57" t="s">
        <v>378</v>
      </c>
    </row>
    <row r="23" spans="1:71" s="8" customFormat="1" ht="27.75" customHeight="1" x14ac:dyDescent="0.2">
      <c r="A23" s="142" t="s">
        <v>62</v>
      </c>
      <c r="B23" s="142">
        <v>3</v>
      </c>
      <c r="C23" s="142" t="s">
        <v>142</v>
      </c>
      <c r="D23" s="216"/>
      <c r="E23" s="141"/>
      <c r="F23" s="57" t="s">
        <v>58</v>
      </c>
      <c r="G23" s="146" t="s">
        <v>253</v>
      </c>
      <c r="H23" s="67"/>
      <c r="I23" s="67"/>
      <c r="J23" s="67"/>
      <c r="K23" s="67"/>
      <c r="L23" s="67"/>
      <c r="M23" s="67"/>
      <c r="N23" s="67">
        <v>1</v>
      </c>
      <c r="O23" s="67">
        <v>1</v>
      </c>
      <c r="P23" s="67">
        <v>2</v>
      </c>
      <c r="Q23" s="67"/>
      <c r="R23" s="67"/>
      <c r="S23" s="67"/>
      <c r="T23" s="67"/>
      <c r="U23" s="67"/>
      <c r="V23" s="67"/>
      <c r="W23" s="67"/>
      <c r="X23" s="67"/>
      <c r="Y23" s="67"/>
      <c r="Z23" s="67"/>
      <c r="AA23" s="67"/>
      <c r="AB23" s="67"/>
      <c r="AC23" s="67"/>
      <c r="AD23" s="67"/>
      <c r="AE23" s="67"/>
      <c r="AF23" s="67">
        <v>1</v>
      </c>
      <c r="AG23" s="67">
        <v>1</v>
      </c>
      <c r="AH23" s="67">
        <v>15</v>
      </c>
      <c r="AI23" s="67">
        <v>15</v>
      </c>
      <c r="AJ23" s="67">
        <v>15</v>
      </c>
      <c r="AK23" s="67">
        <v>30</v>
      </c>
      <c r="AL23" s="67">
        <v>2</v>
      </c>
      <c r="AM23" s="142" t="s">
        <v>10</v>
      </c>
      <c r="AN23" s="86"/>
      <c r="AO23" s="57"/>
    </row>
    <row r="24" spans="1:71" s="8" customFormat="1" ht="20.25" customHeight="1" x14ac:dyDescent="0.2">
      <c r="A24" s="142" t="s">
        <v>62</v>
      </c>
      <c r="B24" s="142">
        <v>4</v>
      </c>
      <c r="C24" s="142" t="s">
        <v>145</v>
      </c>
      <c r="D24" s="216"/>
      <c r="E24" s="141"/>
      <c r="F24" s="57" t="s">
        <v>57</v>
      </c>
      <c r="G24" s="146" t="s">
        <v>253</v>
      </c>
      <c r="H24" s="67"/>
      <c r="I24" s="67"/>
      <c r="J24" s="67"/>
      <c r="K24" s="67"/>
      <c r="L24" s="67"/>
      <c r="M24" s="67"/>
      <c r="N24" s="67"/>
      <c r="O24" s="67"/>
      <c r="P24" s="67"/>
      <c r="Q24" s="67">
        <v>2</v>
      </c>
      <c r="R24" s="67">
        <v>0</v>
      </c>
      <c r="S24" s="67">
        <v>2</v>
      </c>
      <c r="T24" s="67"/>
      <c r="U24" s="67"/>
      <c r="V24" s="67"/>
      <c r="W24" s="67"/>
      <c r="X24" s="67"/>
      <c r="Y24" s="67"/>
      <c r="Z24" s="67"/>
      <c r="AA24" s="67"/>
      <c r="AB24" s="67"/>
      <c r="AC24" s="67"/>
      <c r="AD24" s="67"/>
      <c r="AE24" s="67"/>
      <c r="AF24" s="67">
        <v>2</v>
      </c>
      <c r="AG24" s="67">
        <v>0</v>
      </c>
      <c r="AH24" s="67">
        <v>15</v>
      </c>
      <c r="AI24" s="67">
        <v>30</v>
      </c>
      <c r="AJ24" s="67">
        <v>0</v>
      </c>
      <c r="AK24" s="67">
        <v>30</v>
      </c>
      <c r="AL24" s="67">
        <v>2</v>
      </c>
      <c r="AM24" s="67" t="s">
        <v>61</v>
      </c>
      <c r="AN24" s="142"/>
      <c r="AO24" s="57"/>
    </row>
    <row r="25" spans="1:71" s="8" customFormat="1" ht="21" customHeight="1" x14ac:dyDescent="0.2">
      <c r="A25" s="144" t="s">
        <v>63</v>
      </c>
      <c r="B25" s="144">
        <v>5</v>
      </c>
      <c r="C25" s="142" t="s">
        <v>357</v>
      </c>
      <c r="D25" s="216"/>
      <c r="E25" s="141"/>
      <c r="F25" s="57" t="s">
        <v>264</v>
      </c>
      <c r="G25" s="146" t="s">
        <v>253</v>
      </c>
      <c r="H25" s="69"/>
      <c r="I25" s="69"/>
      <c r="J25" s="69"/>
      <c r="K25" s="69"/>
      <c r="L25" s="69"/>
      <c r="M25" s="69"/>
      <c r="N25" s="69"/>
      <c r="O25" s="69"/>
      <c r="P25" s="69"/>
      <c r="Q25" s="69"/>
      <c r="R25" s="69"/>
      <c r="S25" s="69"/>
      <c r="T25" s="69">
        <v>0</v>
      </c>
      <c r="U25" s="69">
        <v>1</v>
      </c>
      <c r="V25" s="69">
        <v>2</v>
      </c>
      <c r="W25" s="69"/>
      <c r="X25" s="69"/>
      <c r="Y25" s="69"/>
      <c r="Z25" s="69"/>
      <c r="AA25" s="69"/>
      <c r="AB25" s="69"/>
      <c r="AC25" s="69"/>
      <c r="AD25" s="69"/>
      <c r="AE25" s="69"/>
      <c r="AF25" s="67">
        <v>0</v>
      </c>
      <c r="AG25" s="67">
        <v>1</v>
      </c>
      <c r="AH25" s="67">
        <v>15</v>
      </c>
      <c r="AI25" s="67">
        <v>0</v>
      </c>
      <c r="AJ25" s="67">
        <v>15</v>
      </c>
      <c r="AK25" s="67">
        <v>15</v>
      </c>
      <c r="AL25" s="67">
        <v>2</v>
      </c>
      <c r="AM25" s="67" t="s">
        <v>10</v>
      </c>
      <c r="AN25" s="142"/>
      <c r="AO25" s="57"/>
    </row>
    <row r="26" spans="1:71" s="8" customFormat="1" ht="33.75" x14ac:dyDescent="0.2">
      <c r="A26" s="142" t="s">
        <v>63</v>
      </c>
      <c r="B26" s="142">
        <v>6</v>
      </c>
      <c r="C26" s="142" t="s">
        <v>384</v>
      </c>
      <c r="D26" s="143" t="s">
        <v>205</v>
      </c>
      <c r="E26" s="141" t="s">
        <v>261</v>
      </c>
      <c r="F26" s="72" t="s">
        <v>265</v>
      </c>
      <c r="G26" s="61" t="s">
        <v>261</v>
      </c>
      <c r="H26" s="67"/>
      <c r="I26" s="67"/>
      <c r="J26" s="67"/>
      <c r="K26" s="67"/>
      <c r="L26" s="67"/>
      <c r="M26" s="67"/>
      <c r="N26" s="67"/>
      <c r="O26" s="67"/>
      <c r="P26" s="67"/>
      <c r="Q26" s="67"/>
      <c r="R26" s="67"/>
      <c r="S26" s="67"/>
      <c r="T26" s="67"/>
      <c r="U26" s="67"/>
      <c r="V26" s="67"/>
      <c r="W26" s="67">
        <v>2</v>
      </c>
      <c r="X26" s="67">
        <v>1</v>
      </c>
      <c r="Y26" s="67">
        <v>2</v>
      </c>
      <c r="Z26" s="67"/>
      <c r="AA26" s="67"/>
      <c r="AB26" s="67"/>
      <c r="AC26" s="67"/>
      <c r="AD26" s="67"/>
      <c r="AE26" s="67"/>
      <c r="AF26" s="67">
        <v>2</v>
      </c>
      <c r="AG26" s="67">
        <v>1</v>
      </c>
      <c r="AH26" s="67">
        <v>15</v>
      </c>
      <c r="AI26" s="67">
        <v>30</v>
      </c>
      <c r="AJ26" s="67">
        <v>15</v>
      </c>
      <c r="AK26" s="67">
        <v>45</v>
      </c>
      <c r="AL26" s="67">
        <v>2</v>
      </c>
      <c r="AM26" s="67" t="s">
        <v>61</v>
      </c>
      <c r="AN26" s="86"/>
      <c r="AO26" s="76"/>
    </row>
    <row r="27" spans="1:71" s="8" customFormat="1" ht="68.45" customHeight="1" x14ac:dyDescent="0.2">
      <c r="A27" s="141" t="s">
        <v>63</v>
      </c>
      <c r="B27" s="141">
        <v>5</v>
      </c>
      <c r="C27" s="142" t="s">
        <v>346</v>
      </c>
      <c r="D27" s="141"/>
      <c r="E27" s="141"/>
      <c r="F27" s="57" t="s">
        <v>343</v>
      </c>
      <c r="G27" s="61"/>
      <c r="H27" s="67"/>
      <c r="I27" s="67"/>
      <c r="J27" s="67"/>
      <c r="K27" s="67"/>
      <c r="L27" s="67"/>
      <c r="M27" s="67"/>
      <c r="N27" s="67"/>
      <c r="O27" s="67"/>
      <c r="P27" s="67"/>
      <c r="Q27" s="67"/>
      <c r="R27" s="67"/>
      <c r="S27" s="67"/>
      <c r="T27" s="67">
        <v>0</v>
      </c>
      <c r="U27" s="67">
        <v>0</v>
      </c>
      <c r="V27" s="67">
        <v>0</v>
      </c>
      <c r="W27" s="67"/>
      <c r="X27" s="67"/>
      <c r="Y27" s="67"/>
      <c r="Z27" s="67"/>
      <c r="AA27" s="67"/>
      <c r="AB27" s="67"/>
      <c r="AC27" s="67"/>
      <c r="AD27" s="67"/>
      <c r="AE27" s="67"/>
      <c r="AF27" s="67">
        <v>0</v>
      </c>
      <c r="AG27" s="67">
        <v>0</v>
      </c>
      <c r="AH27" s="67">
        <v>15</v>
      </c>
      <c r="AI27" s="67">
        <v>0</v>
      </c>
      <c r="AJ27" s="67">
        <v>0</v>
      </c>
      <c r="AK27" s="67">
        <v>0</v>
      </c>
      <c r="AL27" s="67">
        <v>0</v>
      </c>
      <c r="AM27" s="67" t="s">
        <v>61</v>
      </c>
      <c r="AN27" s="142" t="s">
        <v>345</v>
      </c>
      <c r="AO27" s="57" t="s">
        <v>344</v>
      </c>
    </row>
    <row r="28" spans="1:71" s="8" customFormat="1" x14ac:dyDescent="0.2">
      <c r="A28" s="142"/>
      <c r="B28" s="142"/>
      <c r="C28" s="142"/>
      <c r="D28" s="141"/>
      <c r="E28" s="141"/>
      <c r="F28" s="75" t="s">
        <v>77</v>
      </c>
      <c r="G28" s="134"/>
      <c r="H28" s="67">
        <v>1</v>
      </c>
      <c r="I28" s="67">
        <v>1</v>
      </c>
      <c r="J28" s="67">
        <v>2</v>
      </c>
      <c r="K28" s="67">
        <v>2</v>
      </c>
      <c r="L28" s="67">
        <v>0</v>
      </c>
      <c r="M28" s="67">
        <v>2</v>
      </c>
      <c r="N28" s="67">
        <v>1</v>
      </c>
      <c r="O28" s="67">
        <v>1</v>
      </c>
      <c r="P28" s="67">
        <v>2</v>
      </c>
      <c r="Q28" s="67">
        <v>2</v>
      </c>
      <c r="R28" s="67">
        <v>0</v>
      </c>
      <c r="S28" s="67">
        <v>2</v>
      </c>
      <c r="T28" s="67">
        <v>0</v>
      </c>
      <c r="U28" s="67">
        <v>1</v>
      </c>
      <c r="V28" s="67">
        <v>2</v>
      </c>
      <c r="W28" s="67">
        <v>2</v>
      </c>
      <c r="X28" s="67">
        <v>1</v>
      </c>
      <c r="Y28" s="67">
        <v>2</v>
      </c>
      <c r="Z28" s="67">
        <v>0</v>
      </c>
      <c r="AA28" s="67">
        <v>0</v>
      </c>
      <c r="AB28" s="67">
        <v>0</v>
      </c>
      <c r="AC28" s="67">
        <v>0</v>
      </c>
      <c r="AD28" s="67">
        <v>2</v>
      </c>
      <c r="AE28" s="67">
        <v>2</v>
      </c>
      <c r="AF28" s="67">
        <v>8</v>
      </c>
      <c r="AG28" s="67">
        <v>6</v>
      </c>
      <c r="AH28" s="67" t="s">
        <v>46</v>
      </c>
      <c r="AI28" s="67">
        <v>120</v>
      </c>
      <c r="AJ28" s="67">
        <v>90</v>
      </c>
      <c r="AK28" s="67">
        <v>210</v>
      </c>
      <c r="AL28" s="67">
        <v>14</v>
      </c>
      <c r="AM28" s="67"/>
      <c r="AN28" s="103"/>
      <c r="AO28" s="70"/>
    </row>
    <row r="29" spans="1:71" s="8" customFormat="1" ht="27.75" customHeight="1" x14ac:dyDescent="0.2">
      <c r="A29" s="144" t="s">
        <v>60</v>
      </c>
      <c r="B29" s="144">
        <v>1</v>
      </c>
      <c r="C29" s="142" t="s">
        <v>176</v>
      </c>
      <c r="D29" s="222" t="s">
        <v>206</v>
      </c>
      <c r="E29" s="222" t="s">
        <v>241</v>
      </c>
      <c r="F29" s="72" t="s">
        <v>91</v>
      </c>
      <c r="G29" s="228" t="s">
        <v>241</v>
      </c>
      <c r="H29" s="69">
        <v>0</v>
      </c>
      <c r="I29" s="69">
        <v>2</v>
      </c>
      <c r="J29" s="69">
        <v>2</v>
      </c>
      <c r="K29" s="69"/>
      <c r="L29" s="69"/>
      <c r="M29" s="69"/>
      <c r="N29" s="69"/>
      <c r="O29" s="69"/>
      <c r="P29" s="69"/>
      <c r="Q29" s="69"/>
      <c r="R29" s="69"/>
      <c r="S29" s="69"/>
      <c r="T29" s="68"/>
      <c r="U29" s="68"/>
      <c r="V29" s="68"/>
      <c r="W29" s="69"/>
      <c r="X29" s="69"/>
      <c r="Y29" s="69"/>
      <c r="Z29" s="69"/>
      <c r="AA29" s="69"/>
      <c r="AB29" s="69"/>
      <c r="AC29" s="69"/>
      <c r="AD29" s="69"/>
      <c r="AE29" s="69"/>
      <c r="AF29" s="67">
        <v>0</v>
      </c>
      <c r="AG29" s="67">
        <v>2</v>
      </c>
      <c r="AH29" s="69">
        <v>15</v>
      </c>
      <c r="AI29" s="69">
        <v>0</v>
      </c>
      <c r="AJ29" s="69">
        <v>30</v>
      </c>
      <c r="AK29" s="69">
        <v>30</v>
      </c>
      <c r="AL29" s="67">
        <v>2</v>
      </c>
      <c r="AM29" s="69" t="s">
        <v>10</v>
      </c>
      <c r="AN29" s="142"/>
      <c r="AO29" s="70"/>
    </row>
    <row r="30" spans="1:71" s="8" customFormat="1" ht="21.75" customHeight="1" x14ac:dyDescent="0.2">
      <c r="A30" s="142" t="s">
        <v>60</v>
      </c>
      <c r="B30" s="142">
        <v>2</v>
      </c>
      <c r="C30" s="142" t="s">
        <v>175</v>
      </c>
      <c r="D30" s="222"/>
      <c r="E30" s="222"/>
      <c r="F30" s="72" t="s">
        <v>92</v>
      </c>
      <c r="G30" s="228"/>
      <c r="H30" s="69"/>
      <c r="I30" s="69"/>
      <c r="J30" s="69"/>
      <c r="K30" s="69">
        <v>0</v>
      </c>
      <c r="L30" s="69">
        <v>2</v>
      </c>
      <c r="M30" s="69">
        <v>2</v>
      </c>
      <c r="N30" s="69"/>
      <c r="O30" s="69"/>
      <c r="P30" s="69"/>
      <c r="Q30" s="69"/>
      <c r="R30" s="69"/>
      <c r="S30" s="69"/>
      <c r="T30" s="69"/>
      <c r="U30" s="69"/>
      <c r="V30" s="69"/>
      <c r="W30" s="68"/>
      <c r="X30" s="68"/>
      <c r="Y30" s="68"/>
      <c r="Z30" s="69"/>
      <c r="AA30" s="69"/>
      <c r="AB30" s="69"/>
      <c r="AC30" s="69"/>
      <c r="AD30" s="69"/>
      <c r="AE30" s="69"/>
      <c r="AF30" s="67">
        <v>0</v>
      </c>
      <c r="AG30" s="67">
        <v>2</v>
      </c>
      <c r="AH30" s="69">
        <v>15</v>
      </c>
      <c r="AI30" s="69">
        <v>0</v>
      </c>
      <c r="AJ30" s="69">
        <v>30</v>
      </c>
      <c r="AK30" s="69">
        <v>30</v>
      </c>
      <c r="AL30" s="67">
        <v>2</v>
      </c>
      <c r="AM30" s="69" t="s">
        <v>10</v>
      </c>
      <c r="AN30" s="142" t="s">
        <v>176</v>
      </c>
      <c r="AO30" s="70" t="s">
        <v>91</v>
      </c>
    </row>
    <row r="31" spans="1:71" s="8" customFormat="1" ht="21" customHeight="1" x14ac:dyDescent="0.2">
      <c r="A31" s="142"/>
      <c r="B31" s="142"/>
      <c r="C31" s="142"/>
      <c r="D31" s="141"/>
      <c r="E31" s="141"/>
      <c r="F31" s="75" t="s">
        <v>78</v>
      </c>
      <c r="G31" s="134"/>
      <c r="H31" s="67">
        <v>0</v>
      </c>
      <c r="I31" s="67">
        <v>2</v>
      </c>
      <c r="J31" s="67">
        <v>2</v>
      </c>
      <c r="K31" s="67">
        <v>0</v>
      </c>
      <c r="L31" s="67">
        <v>2</v>
      </c>
      <c r="M31" s="67">
        <v>2</v>
      </c>
      <c r="N31" s="67">
        <v>0</v>
      </c>
      <c r="O31" s="67">
        <v>0</v>
      </c>
      <c r="P31" s="67">
        <v>0</v>
      </c>
      <c r="Q31" s="67">
        <v>0</v>
      </c>
      <c r="R31" s="67">
        <v>0</v>
      </c>
      <c r="S31" s="67">
        <v>0</v>
      </c>
      <c r="T31" s="67">
        <v>0</v>
      </c>
      <c r="U31" s="67">
        <v>0</v>
      </c>
      <c r="V31" s="67">
        <v>0</v>
      </c>
      <c r="W31" s="67">
        <v>0</v>
      </c>
      <c r="X31" s="67">
        <v>0</v>
      </c>
      <c r="Y31" s="67">
        <v>0</v>
      </c>
      <c r="Z31" s="67">
        <v>0</v>
      </c>
      <c r="AA31" s="67">
        <v>0</v>
      </c>
      <c r="AB31" s="67">
        <v>0</v>
      </c>
      <c r="AC31" s="67">
        <v>0</v>
      </c>
      <c r="AD31" s="67">
        <v>0</v>
      </c>
      <c r="AE31" s="67">
        <v>0</v>
      </c>
      <c r="AF31" s="67">
        <v>0</v>
      </c>
      <c r="AG31" s="67">
        <v>4</v>
      </c>
      <c r="AH31" s="67" t="s">
        <v>46</v>
      </c>
      <c r="AI31" s="67">
        <v>0</v>
      </c>
      <c r="AJ31" s="67">
        <v>60</v>
      </c>
      <c r="AK31" s="67">
        <v>60</v>
      </c>
      <c r="AL31" s="67">
        <v>4</v>
      </c>
      <c r="AM31" s="67"/>
      <c r="AN31" s="103"/>
      <c r="AO31" s="70"/>
    </row>
    <row r="32" spans="1:71" s="28" customFormat="1" ht="17.25" customHeight="1" x14ac:dyDescent="0.2">
      <c r="A32" s="145"/>
      <c r="B32" s="145"/>
      <c r="C32" s="223" t="s">
        <v>207</v>
      </c>
      <c r="D32" s="223"/>
      <c r="E32" s="223"/>
      <c r="F32" s="223"/>
      <c r="G32" s="134"/>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v>49</v>
      </c>
      <c r="AM32" s="78"/>
      <c r="AN32" s="103"/>
      <c r="AO32" s="70"/>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row>
    <row r="33" spans="1:41" s="8" customFormat="1" ht="21" customHeight="1" x14ac:dyDescent="0.2">
      <c r="A33" s="142" t="s">
        <v>60</v>
      </c>
      <c r="B33" s="142">
        <v>1</v>
      </c>
      <c r="C33" s="142" t="s">
        <v>120</v>
      </c>
      <c r="D33" s="217" t="s">
        <v>234</v>
      </c>
      <c r="E33" s="216" t="s">
        <v>236</v>
      </c>
      <c r="F33" s="57" t="s">
        <v>95</v>
      </c>
      <c r="G33" s="146" t="s">
        <v>236</v>
      </c>
      <c r="H33" s="67">
        <v>0</v>
      </c>
      <c r="I33" s="67">
        <v>2</v>
      </c>
      <c r="J33" s="67">
        <v>2</v>
      </c>
      <c r="K33" s="67"/>
      <c r="L33" s="67"/>
      <c r="M33" s="67"/>
      <c r="N33" s="67"/>
      <c r="O33" s="67"/>
      <c r="P33" s="67"/>
      <c r="Q33" s="67"/>
      <c r="R33" s="67"/>
      <c r="S33" s="67"/>
      <c r="T33" s="67"/>
      <c r="U33" s="67"/>
      <c r="V33" s="67"/>
      <c r="W33" s="67"/>
      <c r="X33" s="67"/>
      <c r="Y33" s="67"/>
      <c r="Z33" s="67"/>
      <c r="AA33" s="67"/>
      <c r="AB33" s="67"/>
      <c r="AC33" s="67"/>
      <c r="AD33" s="67"/>
      <c r="AE33" s="67"/>
      <c r="AF33" s="67">
        <v>0</v>
      </c>
      <c r="AG33" s="67">
        <v>2</v>
      </c>
      <c r="AH33" s="67">
        <v>15</v>
      </c>
      <c r="AI33" s="67">
        <v>0</v>
      </c>
      <c r="AJ33" s="67">
        <v>30</v>
      </c>
      <c r="AK33" s="67">
        <v>30</v>
      </c>
      <c r="AL33" s="67">
        <v>2</v>
      </c>
      <c r="AM33" s="67" t="s">
        <v>10</v>
      </c>
      <c r="AN33" s="142"/>
      <c r="AO33" s="70"/>
    </row>
    <row r="34" spans="1:41" s="8" customFormat="1" ht="24.75" customHeight="1" x14ac:dyDescent="0.2">
      <c r="A34" s="142" t="s">
        <v>60</v>
      </c>
      <c r="B34" s="142">
        <v>2</v>
      </c>
      <c r="C34" s="142" t="s">
        <v>377</v>
      </c>
      <c r="D34" s="217"/>
      <c r="E34" s="216"/>
      <c r="F34" s="57" t="s">
        <v>275</v>
      </c>
      <c r="G34" s="146" t="s">
        <v>236</v>
      </c>
      <c r="H34" s="67"/>
      <c r="I34" s="67"/>
      <c r="J34" s="67"/>
      <c r="K34" s="67">
        <v>2</v>
      </c>
      <c r="L34" s="67">
        <v>2</v>
      </c>
      <c r="M34" s="67">
        <v>4</v>
      </c>
      <c r="N34" s="67"/>
      <c r="O34" s="67"/>
      <c r="P34" s="67"/>
      <c r="Q34" s="67"/>
      <c r="R34" s="67"/>
      <c r="S34" s="67"/>
      <c r="T34" s="67"/>
      <c r="U34" s="67"/>
      <c r="V34" s="67"/>
      <c r="W34" s="67"/>
      <c r="X34" s="67"/>
      <c r="Y34" s="67"/>
      <c r="Z34" s="67"/>
      <c r="AA34" s="67"/>
      <c r="AB34" s="67"/>
      <c r="AC34" s="67"/>
      <c r="AD34" s="67"/>
      <c r="AE34" s="67"/>
      <c r="AF34" s="67">
        <v>2</v>
      </c>
      <c r="AG34" s="67">
        <v>2</v>
      </c>
      <c r="AH34" s="67">
        <v>15</v>
      </c>
      <c r="AI34" s="67">
        <v>30</v>
      </c>
      <c r="AJ34" s="67">
        <v>30</v>
      </c>
      <c r="AK34" s="67">
        <v>60</v>
      </c>
      <c r="AL34" s="67">
        <v>4</v>
      </c>
      <c r="AM34" s="67" t="s">
        <v>61</v>
      </c>
      <c r="AN34" s="142"/>
      <c r="AO34" s="70"/>
    </row>
    <row r="35" spans="1:41" s="8" customFormat="1" ht="38.25" x14ac:dyDescent="0.2">
      <c r="A35" s="142" t="s">
        <v>60</v>
      </c>
      <c r="B35" s="142">
        <v>2</v>
      </c>
      <c r="C35" s="142" t="s">
        <v>121</v>
      </c>
      <c r="D35" s="217"/>
      <c r="E35" s="216"/>
      <c r="F35" s="57" t="s">
        <v>96</v>
      </c>
      <c r="G35" s="146" t="s">
        <v>236</v>
      </c>
      <c r="H35" s="67"/>
      <c r="I35" s="67"/>
      <c r="J35" s="67"/>
      <c r="K35" s="67">
        <v>0</v>
      </c>
      <c r="L35" s="67">
        <v>2</v>
      </c>
      <c r="M35" s="67">
        <v>2</v>
      </c>
      <c r="N35" s="67"/>
      <c r="O35" s="67"/>
      <c r="P35" s="67"/>
      <c r="Q35" s="67"/>
      <c r="R35" s="67"/>
      <c r="S35" s="67"/>
      <c r="T35" s="67"/>
      <c r="U35" s="67"/>
      <c r="V35" s="67"/>
      <c r="W35" s="67"/>
      <c r="X35" s="67"/>
      <c r="Y35" s="67"/>
      <c r="Z35" s="67"/>
      <c r="AA35" s="67"/>
      <c r="AB35" s="67"/>
      <c r="AC35" s="67"/>
      <c r="AD35" s="67"/>
      <c r="AE35" s="67"/>
      <c r="AF35" s="67">
        <v>0</v>
      </c>
      <c r="AG35" s="67">
        <v>2</v>
      </c>
      <c r="AH35" s="67">
        <v>15</v>
      </c>
      <c r="AI35" s="67">
        <v>0</v>
      </c>
      <c r="AJ35" s="67">
        <v>30</v>
      </c>
      <c r="AK35" s="67">
        <v>30</v>
      </c>
      <c r="AL35" s="67">
        <v>2</v>
      </c>
      <c r="AM35" s="67" t="s">
        <v>10</v>
      </c>
      <c r="AN35" s="142" t="s">
        <v>120</v>
      </c>
      <c r="AO35" s="57" t="s">
        <v>95</v>
      </c>
    </row>
    <row r="36" spans="1:41" s="8" customFormat="1" ht="22.5" customHeight="1" x14ac:dyDescent="0.2">
      <c r="A36" s="142" t="s">
        <v>62</v>
      </c>
      <c r="B36" s="142">
        <v>3</v>
      </c>
      <c r="C36" s="86" t="s">
        <v>381</v>
      </c>
      <c r="D36" s="217"/>
      <c r="E36" s="216"/>
      <c r="F36" s="57" t="s">
        <v>274</v>
      </c>
      <c r="G36" s="146" t="s">
        <v>236</v>
      </c>
      <c r="H36" s="67"/>
      <c r="I36" s="67"/>
      <c r="J36" s="67"/>
      <c r="K36" s="67"/>
      <c r="L36" s="67"/>
      <c r="M36" s="67"/>
      <c r="N36" s="67">
        <v>2</v>
      </c>
      <c r="O36" s="67">
        <v>2</v>
      </c>
      <c r="P36" s="67">
        <v>4</v>
      </c>
      <c r="Q36" s="67"/>
      <c r="R36" s="67"/>
      <c r="S36" s="67"/>
      <c r="T36" s="67"/>
      <c r="U36" s="67"/>
      <c r="V36" s="67"/>
      <c r="W36" s="67"/>
      <c r="X36" s="67"/>
      <c r="Y36" s="67"/>
      <c r="Z36" s="67"/>
      <c r="AA36" s="67"/>
      <c r="AB36" s="67"/>
      <c r="AC36" s="67"/>
      <c r="AD36" s="67"/>
      <c r="AE36" s="67"/>
      <c r="AF36" s="67">
        <v>2</v>
      </c>
      <c r="AG36" s="67">
        <v>2</v>
      </c>
      <c r="AH36" s="67">
        <v>15</v>
      </c>
      <c r="AI36" s="67">
        <v>30</v>
      </c>
      <c r="AJ36" s="67">
        <v>30</v>
      </c>
      <c r="AK36" s="67">
        <v>60</v>
      </c>
      <c r="AL36" s="67">
        <v>4</v>
      </c>
      <c r="AM36" s="67" t="s">
        <v>61</v>
      </c>
      <c r="AN36" s="142" t="s">
        <v>377</v>
      </c>
      <c r="AO36" s="57" t="s">
        <v>8</v>
      </c>
    </row>
    <row r="37" spans="1:41" s="8" customFormat="1" ht="23.25" customHeight="1" x14ac:dyDescent="0.2">
      <c r="A37" s="142" t="s">
        <v>62</v>
      </c>
      <c r="B37" s="142">
        <v>3</v>
      </c>
      <c r="C37" s="142" t="s">
        <v>122</v>
      </c>
      <c r="D37" s="217" t="s">
        <v>208</v>
      </c>
      <c r="E37" s="217" t="s">
        <v>237</v>
      </c>
      <c r="F37" s="57" t="s">
        <v>88</v>
      </c>
      <c r="G37" s="135" t="s">
        <v>237</v>
      </c>
      <c r="H37" s="67"/>
      <c r="I37" s="67"/>
      <c r="J37" s="67"/>
      <c r="K37" s="67"/>
      <c r="L37" s="67"/>
      <c r="M37" s="67"/>
      <c r="N37" s="67">
        <v>1</v>
      </c>
      <c r="O37" s="67">
        <v>2</v>
      </c>
      <c r="P37" s="67">
        <v>3</v>
      </c>
      <c r="Q37" s="67"/>
      <c r="R37" s="67"/>
      <c r="S37" s="67"/>
      <c r="T37" s="67"/>
      <c r="U37" s="67"/>
      <c r="V37" s="67"/>
      <c r="W37" s="67"/>
      <c r="X37" s="67"/>
      <c r="Y37" s="67"/>
      <c r="Z37" s="67"/>
      <c r="AA37" s="67"/>
      <c r="AB37" s="67"/>
      <c r="AC37" s="67"/>
      <c r="AD37" s="67"/>
      <c r="AE37" s="67"/>
      <c r="AF37" s="67">
        <v>1</v>
      </c>
      <c r="AG37" s="67">
        <v>2</v>
      </c>
      <c r="AH37" s="67">
        <v>15</v>
      </c>
      <c r="AI37" s="67">
        <v>15</v>
      </c>
      <c r="AJ37" s="67">
        <v>30</v>
      </c>
      <c r="AK37" s="67">
        <v>45</v>
      </c>
      <c r="AL37" s="67">
        <v>3</v>
      </c>
      <c r="AM37" s="67" t="s">
        <v>10</v>
      </c>
      <c r="AN37" s="142"/>
      <c r="AO37" s="70"/>
    </row>
    <row r="38" spans="1:41" s="8" customFormat="1" ht="21" customHeight="1" x14ac:dyDescent="0.2">
      <c r="A38" s="142" t="s">
        <v>62</v>
      </c>
      <c r="B38" s="142">
        <v>4</v>
      </c>
      <c r="C38" s="142" t="s">
        <v>123</v>
      </c>
      <c r="D38" s="217"/>
      <c r="E38" s="217"/>
      <c r="F38" s="57" t="s">
        <v>89</v>
      </c>
      <c r="G38" s="135" t="s">
        <v>237</v>
      </c>
      <c r="H38" s="67"/>
      <c r="I38" s="67"/>
      <c r="J38" s="67"/>
      <c r="K38" s="67"/>
      <c r="L38" s="67"/>
      <c r="M38" s="67"/>
      <c r="N38" s="67"/>
      <c r="O38" s="67"/>
      <c r="P38" s="67"/>
      <c r="Q38" s="67">
        <v>1</v>
      </c>
      <c r="R38" s="67">
        <v>2</v>
      </c>
      <c r="S38" s="67">
        <v>3</v>
      </c>
      <c r="T38" s="67"/>
      <c r="U38" s="67"/>
      <c r="V38" s="67"/>
      <c r="W38" s="67"/>
      <c r="X38" s="67"/>
      <c r="Y38" s="67"/>
      <c r="Z38" s="67"/>
      <c r="AA38" s="67"/>
      <c r="AB38" s="67"/>
      <c r="AC38" s="67"/>
      <c r="AD38" s="67"/>
      <c r="AE38" s="67"/>
      <c r="AF38" s="67">
        <v>1</v>
      </c>
      <c r="AG38" s="67">
        <v>2</v>
      </c>
      <c r="AH38" s="67">
        <v>15</v>
      </c>
      <c r="AI38" s="67">
        <v>15</v>
      </c>
      <c r="AJ38" s="67">
        <v>30</v>
      </c>
      <c r="AK38" s="67">
        <v>45</v>
      </c>
      <c r="AL38" s="67">
        <v>3</v>
      </c>
      <c r="AM38" s="67" t="s">
        <v>61</v>
      </c>
      <c r="AN38" s="142" t="s">
        <v>122</v>
      </c>
      <c r="AO38" s="57" t="s">
        <v>88</v>
      </c>
    </row>
    <row r="39" spans="1:41" s="8" customFormat="1" ht="25.5" x14ac:dyDescent="0.2">
      <c r="A39" s="142" t="s">
        <v>63</v>
      </c>
      <c r="B39" s="142">
        <v>6</v>
      </c>
      <c r="C39" s="142" t="s">
        <v>124</v>
      </c>
      <c r="D39" s="217" t="s">
        <v>235</v>
      </c>
      <c r="E39" s="216" t="s">
        <v>237</v>
      </c>
      <c r="F39" s="57" t="s">
        <v>93</v>
      </c>
      <c r="G39" s="135" t="s">
        <v>237</v>
      </c>
      <c r="H39" s="67"/>
      <c r="I39" s="67"/>
      <c r="J39" s="67"/>
      <c r="K39" s="67"/>
      <c r="L39" s="67"/>
      <c r="M39" s="67"/>
      <c r="N39" s="67"/>
      <c r="O39" s="67"/>
      <c r="P39" s="67"/>
      <c r="Q39" s="67"/>
      <c r="R39" s="67"/>
      <c r="S39" s="67"/>
      <c r="T39" s="67"/>
      <c r="U39" s="67"/>
      <c r="V39" s="67"/>
      <c r="W39" s="67">
        <v>1</v>
      </c>
      <c r="X39" s="67">
        <v>2</v>
      </c>
      <c r="Y39" s="67">
        <v>3</v>
      </c>
      <c r="Z39" s="67"/>
      <c r="AA39" s="67"/>
      <c r="AB39" s="67"/>
      <c r="AC39" s="67"/>
      <c r="AD39" s="67"/>
      <c r="AE39" s="67"/>
      <c r="AF39" s="67">
        <v>1</v>
      </c>
      <c r="AG39" s="67">
        <v>2</v>
      </c>
      <c r="AH39" s="67">
        <v>15</v>
      </c>
      <c r="AI39" s="67">
        <v>15</v>
      </c>
      <c r="AJ39" s="67">
        <v>30</v>
      </c>
      <c r="AK39" s="67">
        <v>45</v>
      </c>
      <c r="AL39" s="67">
        <v>3</v>
      </c>
      <c r="AM39" s="67" t="s">
        <v>10</v>
      </c>
      <c r="AN39" s="142"/>
      <c r="AO39" s="70"/>
    </row>
    <row r="40" spans="1:41" s="8" customFormat="1" ht="25.5" x14ac:dyDescent="0.2">
      <c r="A40" s="142" t="s">
        <v>64</v>
      </c>
      <c r="B40" s="142">
        <v>7</v>
      </c>
      <c r="C40" s="142" t="s">
        <v>358</v>
      </c>
      <c r="D40" s="217"/>
      <c r="E40" s="217"/>
      <c r="F40" s="57" t="s">
        <v>266</v>
      </c>
      <c r="G40" s="135" t="s">
        <v>237</v>
      </c>
      <c r="H40" s="67"/>
      <c r="I40" s="67"/>
      <c r="J40" s="67"/>
      <c r="K40" s="67"/>
      <c r="L40" s="67"/>
      <c r="M40" s="67"/>
      <c r="N40" s="67"/>
      <c r="O40" s="67"/>
      <c r="P40" s="67"/>
      <c r="Q40" s="67"/>
      <c r="R40" s="67"/>
      <c r="S40" s="67"/>
      <c r="T40" s="67"/>
      <c r="U40" s="67"/>
      <c r="V40" s="67"/>
      <c r="W40" s="79"/>
      <c r="X40" s="79"/>
      <c r="Y40" s="79"/>
      <c r="Z40" s="67">
        <v>0</v>
      </c>
      <c r="AA40" s="67">
        <v>2</v>
      </c>
      <c r="AB40" s="67">
        <v>2</v>
      </c>
      <c r="AC40" s="67"/>
      <c r="AD40" s="67"/>
      <c r="AE40" s="67"/>
      <c r="AF40" s="67">
        <v>0</v>
      </c>
      <c r="AG40" s="67">
        <v>2</v>
      </c>
      <c r="AH40" s="67">
        <v>15</v>
      </c>
      <c r="AI40" s="67">
        <v>0</v>
      </c>
      <c r="AJ40" s="67">
        <v>30</v>
      </c>
      <c r="AK40" s="67">
        <v>30</v>
      </c>
      <c r="AL40" s="67">
        <v>2</v>
      </c>
      <c r="AM40" s="67" t="s">
        <v>10</v>
      </c>
      <c r="AN40" s="142"/>
      <c r="AO40" s="70"/>
    </row>
    <row r="41" spans="1:41" s="8" customFormat="1" ht="25.5" x14ac:dyDescent="0.2">
      <c r="A41" s="142"/>
      <c r="B41" s="142"/>
      <c r="C41" s="142"/>
      <c r="D41" s="141"/>
      <c r="E41" s="141"/>
      <c r="F41" s="75" t="s">
        <v>0</v>
      </c>
      <c r="G41" s="134"/>
      <c r="H41" s="67">
        <v>0</v>
      </c>
      <c r="I41" s="67">
        <v>2</v>
      </c>
      <c r="J41" s="67">
        <v>2</v>
      </c>
      <c r="K41" s="67">
        <v>2</v>
      </c>
      <c r="L41" s="67">
        <v>4</v>
      </c>
      <c r="M41" s="67">
        <v>6</v>
      </c>
      <c r="N41" s="67">
        <v>3</v>
      </c>
      <c r="O41" s="67">
        <v>4</v>
      </c>
      <c r="P41" s="67">
        <v>7</v>
      </c>
      <c r="Q41" s="67">
        <v>1</v>
      </c>
      <c r="R41" s="67">
        <v>2</v>
      </c>
      <c r="S41" s="67">
        <v>3</v>
      </c>
      <c r="T41" s="67">
        <v>0</v>
      </c>
      <c r="U41" s="67">
        <v>0</v>
      </c>
      <c r="V41" s="67">
        <v>0</v>
      </c>
      <c r="W41" s="67">
        <v>1</v>
      </c>
      <c r="X41" s="67">
        <v>2</v>
      </c>
      <c r="Y41" s="67">
        <v>3</v>
      </c>
      <c r="Z41" s="67">
        <v>0</v>
      </c>
      <c r="AA41" s="67">
        <v>2</v>
      </c>
      <c r="AB41" s="67">
        <v>2</v>
      </c>
      <c r="AC41" s="67">
        <v>0</v>
      </c>
      <c r="AD41" s="67">
        <v>0</v>
      </c>
      <c r="AE41" s="67">
        <v>0</v>
      </c>
      <c r="AF41" s="67">
        <v>7</v>
      </c>
      <c r="AG41" s="67">
        <v>16</v>
      </c>
      <c r="AH41" s="67" t="s">
        <v>46</v>
      </c>
      <c r="AI41" s="67">
        <v>105</v>
      </c>
      <c r="AJ41" s="67">
        <v>240</v>
      </c>
      <c r="AK41" s="67">
        <v>345</v>
      </c>
      <c r="AL41" s="67">
        <v>23</v>
      </c>
      <c r="AM41" s="67"/>
      <c r="AN41" s="103"/>
      <c r="AO41" s="70"/>
    </row>
    <row r="42" spans="1:41" s="8" customFormat="1" ht="20.25" customHeight="1" x14ac:dyDescent="0.2">
      <c r="A42" s="142" t="s">
        <v>60</v>
      </c>
      <c r="B42" s="142">
        <v>1</v>
      </c>
      <c r="C42" s="142" t="s">
        <v>179</v>
      </c>
      <c r="D42" s="217" t="s">
        <v>210</v>
      </c>
      <c r="E42" s="142"/>
      <c r="F42" s="57" t="s">
        <v>54</v>
      </c>
      <c r="G42" s="228" t="s">
        <v>240</v>
      </c>
      <c r="H42" s="67">
        <v>2</v>
      </c>
      <c r="I42" s="67">
        <v>2</v>
      </c>
      <c r="J42" s="67">
        <v>4</v>
      </c>
      <c r="K42" s="67"/>
      <c r="L42" s="67"/>
      <c r="M42" s="67"/>
      <c r="N42" s="67"/>
      <c r="O42" s="67"/>
      <c r="P42" s="67"/>
      <c r="Q42" s="67"/>
      <c r="R42" s="67"/>
      <c r="S42" s="67"/>
      <c r="T42" s="67"/>
      <c r="U42" s="67"/>
      <c r="V42" s="67"/>
      <c r="W42" s="67"/>
      <c r="X42" s="67"/>
      <c r="Y42" s="67"/>
      <c r="Z42" s="67"/>
      <c r="AA42" s="67"/>
      <c r="AB42" s="67"/>
      <c r="AC42" s="67"/>
      <c r="AD42" s="67"/>
      <c r="AE42" s="67"/>
      <c r="AF42" s="67">
        <v>2</v>
      </c>
      <c r="AG42" s="67">
        <v>2</v>
      </c>
      <c r="AH42" s="67">
        <v>15</v>
      </c>
      <c r="AI42" s="67">
        <v>30</v>
      </c>
      <c r="AJ42" s="67">
        <v>30</v>
      </c>
      <c r="AK42" s="67">
        <v>60</v>
      </c>
      <c r="AL42" s="67">
        <v>4</v>
      </c>
      <c r="AM42" s="67" t="s">
        <v>61</v>
      </c>
      <c r="AN42" s="142"/>
      <c r="AO42" s="70"/>
    </row>
    <row r="43" spans="1:41" s="8" customFormat="1" ht="25.5" x14ac:dyDescent="0.2">
      <c r="A43" s="142" t="s">
        <v>60</v>
      </c>
      <c r="B43" s="142">
        <v>2</v>
      </c>
      <c r="C43" s="142" t="s">
        <v>199</v>
      </c>
      <c r="D43" s="217"/>
      <c r="E43" s="68" t="s">
        <v>240</v>
      </c>
      <c r="F43" s="57" t="s">
        <v>38</v>
      </c>
      <c r="G43" s="228"/>
      <c r="H43" s="67"/>
      <c r="I43" s="67"/>
      <c r="J43" s="67"/>
      <c r="K43" s="67">
        <v>1</v>
      </c>
      <c r="L43" s="67">
        <v>2</v>
      </c>
      <c r="M43" s="67">
        <v>3</v>
      </c>
      <c r="N43" s="67"/>
      <c r="O43" s="67"/>
      <c r="P43" s="67"/>
      <c r="Q43" s="67"/>
      <c r="R43" s="67"/>
      <c r="S43" s="67"/>
      <c r="T43" s="67"/>
      <c r="U43" s="67"/>
      <c r="V43" s="67"/>
      <c r="W43" s="67"/>
      <c r="X43" s="67"/>
      <c r="Y43" s="67"/>
      <c r="Z43" s="67"/>
      <c r="AA43" s="67"/>
      <c r="AB43" s="67"/>
      <c r="AC43" s="67"/>
      <c r="AD43" s="67"/>
      <c r="AE43" s="67"/>
      <c r="AF43" s="67">
        <v>1</v>
      </c>
      <c r="AG43" s="67">
        <v>2</v>
      </c>
      <c r="AH43" s="67">
        <v>15</v>
      </c>
      <c r="AI43" s="67">
        <v>15</v>
      </c>
      <c r="AJ43" s="67">
        <v>30</v>
      </c>
      <c r="AK43" s="67">
        <v>45</v>
      </c>
      <c r="AL43" s="67">
        <v>3</v>
      </c>
      <c r="AM43" s="67" t="s">
        <v>61</v>
      </c>
      <c r="AN43" s="142"/>
      <c r="AO43" s="57"/>
    </row>
    <row r="44" spans="1:41" s="8" customFormat="1" ht="36.75" customHeight="1" x14ac:dyDescent="0.2">
      <c r="A44" s="142" t="s">
        <v>64</v>
      </c>
      <c r="B44" s="142">
        <v>7</v>
      </c>
      <c r="C44" s="142" t="s">
        <v>359</v>
      </c>
      <c r="D44" s="217"/>
      <c r="E44" s="68"/>
      <c r="F44" s="57" t="s">
        <v>156</v>
      </c>
      <c r="G44" s="146" t="s">
        <v>240</v>
      </c>
      <c r="H44" s="67"/>
      <c r="I44" s="67"/>
      <c r="J44" s="67"/>
      <c r="K44" s="67"/>
      <c r="L44" s="67"/>
      <c r="M44" s="67"/>
      <c r="N44" s="67"/>
      <c r="O44" s="67"/>
      <c r="P44" s="67"/>
      <c r="Q44" s="67"/>
      <c r="R44" s="67"/>
      <c r="S44" s="67"/>
      <c r="T44" s="67"/>
      <c r="U44" s="67"/>
      <c r="V44" s="67"/>
      <c r="W44" s="67"/>
      <c r="X44" s="67"/>
      <c r="Y44" s="67"/>
      <c r="Z44" s="67">
        <v>1</v>
      </c>
      <c r="AA44" s="67">
        <v>1</v>
      </c>
      <c r="AB44" s="67">
        <v>2</v>
      </c>
      <c r="AC44" s="67"/>
      <c r="AD44" s="67"/>
      <c r="AE44" s="67"/>
      <c r="AF44" s="67">
        <v>1</v>
      </c>
      <c r="AG44" s="67">
        <v>1</v>
      </c>
      <c r="AH44" s="67">
        <v>15</v>
      </c>
      <c r="AI44" s="67">
        <v>15</v>
      </c>
      <c r="AJ44" s="67">
        <v>15</v>
      </c>
      <c r="AK44" s="67">
        <v>30</v>
      </c>
      <c r="AL44" s="67">
        <v>2</v>
      </c>
      <c r="AM44" s="67" t="s">
        <v>10</v>
      </c>
      <c r="AN44" s="142" t="s">
        <v>200</v>
      </c>
      <c r="AO44" s="70" t="s">
        <v>166</v>
      </c>
    </row>
    <row r="45" spans="1:41" s="8" customFormat="1" ht="25.5" x14ac:dyDescent="0.2">
      <c r="A45" s="142" t="s">
        <v>62</v>
      </c>
      <c r="B45" s="142">
        <v>3</v>
      </c>
      <c r="C45" s="142" t="s">
        <v>180</v>
      </c>
      <c r="D45" s="217" t="s">
        <v>211</v>
      </c>
      <c r="E45" s="217" t="s">
        <v>239</v>
      </c>
      <c r="F45" s="57" t="s">
        <v>83</v>
      </c>
      <c r="G45" s="228" t="s">
        <v>239</v>
      </c>
      <c r="H45" s="67"/>
      <c r="I45" s="67"/>
      <c r="J45" s="67"/>
      <c r="K45" s="67"/>
      <c r="L45" s="67"/>
      <c r="M45" s="67"/>
      <c r="N45" s="67">
        <v>0</v>
      </c>
      <c r="O45" s="67">
        <v>3</v>
      </c>
      <c r="P45" s="67">
        <v>3</v>
      </c>
      <c r="Q45" s="67"/>
      <c r="R45" s="67"/>
      <c r="S45" s="67"/>
      <c r="T45" s="67"/>
      <c r="U45" s="67"/>
      <c r="V45" s="67"/>
      <c r="W45" s="67"/>
      <c r="X45" s="67"/>
      <c r="Y45" s="67"/>
      <c r="Z45" s="67"/>
      <c r="AA45" s="67"/>
      <c r="AB45" s="67"/>
      <c r="AC45" s="67"/>
      <c r="AD45" s="67"/>
      <c r="AE45" s="67"/>
      <c r="AF45" s="67">
        <v>0</v>
      </c>
      <c r="AG45" s="67">
        <v>3</v>
      </c>
      <c r="AH45" s="67">
        <v>15</v>
      </c>
      <c r="AI45" s="67">
        <v>0</v>
      </c>
      <c r="AJ45" s="67">
        <v>45</v>
      </c>
      <c r="AK45" s="67">
        <v>45</v>
      </c>
      <c r="AL45" s="67">
        <v>3</v>
      </c>
      <c r="AM45" s="67" t="s">
        <v>10</v>
      </c>
      <c r="AN45" s="142" t="s">
        <v>386</v>
      </c>
      <c r="AO45" s="70" t="s">
        <v>336</v>
      </c>
    </row>
    <row r="46" spans="1:41" s="8" customFormat="1" ht="24.75" customHeight="1" x14ac:dyDescent="0.2">
      <c r="A46" s="142" t="s">
        <v>62</v>
      </c>
      <c r="B46" s="142">
        <v>4</v>
      </c>
      <c r="C46" s="142" t="s">
        <v>181</v>
      </c>
      <c r="D46" s="217"/>
      <c r="E46" s="217"/>
      <c r="F46" s="57" t="s">
        <v>84</v>
      </c>
      <c r="G46" s="228"/>
      <c r="H46" s="67"/>
      <c r="I46" s="67"/>
      <c r="J46" s="67"/>
      <c r="K46" s="67"/>
      <c r="L46" s="67"/>
      <c r="M46" s="67"/>
      <c r="N46" s="67"/>
      <c r="O46" s="67"/>
      <c r="P46" s="67"/>
      <c r="Q46" s="67">
        <v>1</v>
      </c>
      <c r="R46" s="67">
        <v>2</v>
      </c>
      <c r="S46" s="67">
        <v>3</v>
      </c>
      <c r="T46" s="79"/>
      <c r="U46" s="79"/>
      <c r="V46" s="79"/>
      <c r="W46" s="67"/>
      <c r="X46" s="67"/>
      <c r="Y46" s="67"/>
      <c r="Z46" s="67"/>
      <c r="AA46" s="67"/>
      <c r="AB46" s="67"/>
      <c r="AC46" s="67"/>
      <c r="AD46" s="67"/>
      <c r="AE46" s="67"/>
      <c r="AF46" s="67">
        <v>1</v>
      </c>
      <c r="AG46" s="67">
        <v>2</v>
      </c>
      <c r="AH46" s="67">
        <v>15</v>
      </c>
      <c r="AI46" s="67">
        <v>15</v>
      </c>
      <c r="AJ46" s="67">
        <v>30</v>
      </c>
      <c r="AK46" s="67">
        <v>45</v>
      </c>
      <c r="AL46" s="67">
        <v>3</v>
      </c>
      <c r="AM46" s="67" t="s">
        <v>61</v>
      </c>
      <c r="AN46" s="142" t="s">
        <v>180</v>
      </c>
      <c r="AO46" s="57" t="s">
        <v>83</v>
      </c>
    </row>
    <row r="47" spans="1:41" s="8" customFormat="1" x14ac:dyDescent="0.2">
      <c r="A47" s="142"/>
      <c r="B47" s="142"/>
      <c r="C47" s="142"/>
      <c r="D47" s="141"/>
      <c r="E47" s="141"/>
      <c r="F47" s="145" t="s">
        <v>1</v>
      </c>
      <c r="G47" s="134"/>
      <c r="H47" s="67">
        <v>2</v>
      </c>
      <c r="I47" s="67">
        <v>2</v>
      </c>
      <c r="J47" s="67">
        <v>4</v>
      </c>
      <c r="K47" s="67">
        <v>1</v>
      </c>
      <c r="L47" s="67">
        <v>2</v>
      </c>
      <c r="M47" s="67">
        <v>3</v>
      </c>
      <c r="N47" s="67">
        <v>0</v>
      </c>
      <c r="O47" s="67">
        <v>3</v>
      </c>
      <c r="P47" s="67">
        <v>3</v>
      </c>
      <c r="Q47" s="67">
        <v>1</v>
      </c>
      <c r="R47" s="67">
        <v>2</v>
      </c>
      <c r="S47" s="67">
        <v>3</v>
      </c>
      <c r="T47" s="67">
        <v>0</v>
      </c>
      <c r="U47" s="67">
        <v>0</v>
      </c>
      <c r="V47" s="67">
        <v>0</v>
      </c>
      <c r="W47" s="67">
        <v>0</v>
      </c>
      <c r="X47" s="67">
        <v>0</v>
      </c>
      <c r="Y47" s="67">
        <v>0</v>
      </c>
      <c r="Z47" s="67">
        <v>1</v>
      </c>
      <c r="AA47" s="67">
        <v>1</v>
      </c>
      <c r="AB47" s="67">
        <v>2</v>
      </c>
      <c r="AC47" s="67">
        <v>0</v>
      </c>
      <c r="AD47" s="67">
        <v>0</v>
      </c>
      <c r="AE47" s="67">
        <v>0</v>
      </c>
      <c r="AF47" s="67">
        <v>5</v>
      </c>
      <c r="AG47" s="67">
        <v>10</v>
      </c>
      <c r="AH47" s="67" t="s">
        <v>46</v>
      </c>
      <c r="AI47" s="67">
        <v>75</v>
      </c>
      <c r="AJ47" s="67">
        <v>150</v>
      </c>
      <c r="AK47" s="67">
        <v>225</v>
      </c>
      <c r="AL47" s="67">
        <v>15</v>
      </c>
      <c r="AM47" s="67"/>
      <c r="AN47" s="103"/>
      <c r="AO47" s="70"/>
    </row>
    <row r="48" spans="1:41" s="8" customFormat="1" ht="20.25" customHeight="1" x14ac:dyDescent="0.2">
      <c r="A48" s="142" t="s">
        <v>60</v>
      </c>
      <c r="B48" s="142">
        <v>1</v>
      </c>
      <c r="C48" s="142" t="s">
        <v>182</v>
      </c>
      <c r="D48" s="217" t="s">
        <v>212</v>
      </c>
      <c r="E48" s="217" t="s">
        <v>224</v>
      </c>
      <c r="F48" s="57" t="s">
        <v>7</v>
      </c>
      <c r="G48" s="228" t="s">
        <v>388</v>
      </c>
      <c r="H48" s="67">
        <v>2</v>
      </c>
      <c r="I48" s="67">
        <v>2</v>
      </c>
      <c r="J48" s="67">
        <v>4</v>
      </c>
      <c r="K48" s="67"/>
      <c r="L48" s="67"/>
      <c r="M48" s="67"/>
      <c r="N48" s="67"/>
      <c r="O48" s="67"/>
      <c r="P48" s="67"/>
      <c r="Q48" s="67"/>
      <c r="R48" s="67"/>
      <c r="S48" s="67"/>
      <c r="T48" s="67"/>
      <c r="U48" s="67"/>
      <c r="V48" s="67"/>
      <c r="W48" s="67"/>
      <c r="X48" s="67"/>
      <c r="Y48" s="67"/>
      <c r="Z48" s="67"/>
      <c r="AA48" s="67"/>
      <c r="AB48" s="67"/>
      <c r="AC48" s="67"/>
      <c r="AD48" s="67"/>
      <c r="AE48" s="67"/>
      <c r="AF48" s="67">
        <v>2</v>
      </c>
      <c r="AG48" s="67">
        <v>2</v>
      </c>
      <c r="AH48" s="67">
        <v>15</v>
      </c>
      <c r="AI48" s="67">
        <v>30</v>
      </c>
      <c r="AJ48" s="67">
        <v>30</v>
      </c>
      <c r="AK48" s="67">
        <v>60</v>
      </c>
      <c r="AL48" s="67">
        <v>4</v>
      </c>
      <c r="AM48" s="67" t="s">
        <v>61</v>
      </c>
      <c r="AN48" s="142"/>
      <c r="AO48" s="70"/>
    </row>
    <row r="49" spans="1:41" s="8" customFormat="1" x14ac:dyDescent="0.2">
      <c r="A49" s="142" t="s">
        <v>60</v>
      </c>
      <c r="B49" s="142">
        <v>2</v>
      </c>
      <c r="C49" s="142" t="s">
        <v>183</v>
      </c>
      <c r="D49" s="217"/>
      <c r="E49" s="217"/>
      <c r="F49" s="57" t="s">
        <v>47</v>
      </c>
      <c r="G49" s="228"/>
      <c r="H49" s="67"/>
      <c r="I49" s="67"/>
      <c r="J49" s="67"/>
      <c r="K49" s="67">
        <v>0</v>
      </c>
      <c r="L49" s="67">
        <v>2</v>
      </c>
      <c r="M49" s="67">
        <v>2</v>
      </c>
      <c r="N49" s="67"/>
      <c r="O49" s="67"/>
      <c r="P49" s="67"/>
      <c r="Q49" s="67"/>
      <c r="R49" s="67"/>
      <c r="S49" s="67"/>
      <c r="T49" s="67"/>
      <c r="U49" s="67"/>
      <c r="V49" s="67"/>
      <c r="W49" s="67"/>
      <c r="X49" s="67"/>
      <c r="Y49" s="67"/>
      <c r="Z49" s="67"/>
      <c r="AA49" s="67"/>
      <c r="AB49" s="67"/>
      <c r="AC49" s="67"/>
      <c r="AD49" s="67"/>
      <c r="AE49" s="67"/>
      <c r="AF49" s="67">
        <v>0</v>
      </c>
      <c r="AG49" s="67">
        <v>2</v>
      </c>
      <c r="AH49" s="67">
        <v>15</v>
      </c>
      <c r="AI49" s="67">
        <v>0</v>
      </c>
      <c r="AJ49" s="67">
        <v>30</v>
      </c>
      <c r="AK49" s="67">
        <v>30</v>
      </c>
      <c r="AL49" s="67">
        <v>2</v>
      </c>
      <c r="AM49" s="67" t="s">
        <v>10</v>
      </c>
      <c r="AN49" s="142"/>
      <c r="AO49" s="57"/>
    </row>
    <row r="50" spans="1:41" s="8" customFormat="1" ht="22.5" customHeight="1" x14ac:dyDescent="0.2">
      <c r="A50" s="142" t="s">
        <v>62</v>
      </c>
      <c r="B50" s="142">
        <v>3</v>
      </c>
      <c r="C50" s="142" t="s">
        <v>185</v>
      </c>
      <c r="D50" s="217"/>
      <c r="E50" s="217"/>
      <c r="F50" s="57" t="s">
        <v>2</v>
      </c>
      <c r="G50" s="146" t="s">
        <v>388</v>
      </c>
      <c r="H50" s="67"/>
      <c r="I50" s="67"/>
      <c r="J50" s="67"/>
      <c r="K50" s="67"/>
      <c r="L50" s="67"/>
      <c r="M50" s="67"/>
      <c r="N50" s="67">
        <v>1</v>
      </c>
      <c r="O50" s="67">
        <v>1</v>
      </c>
      <c r="P50" s="67">
        <v>2</v>
      </c>
      <c r="Q50" s="67"/>
      <c r="R50" s="67"/>
      <c r="S50" s="67"/>
      <c r="T50" s="67"/>
      <c r="U50" s="67"/>
      <c r="V50" s="67"/>
      <c r="W50" s="67"/>
      <c r="X50" s="67"/>
      <c r="Y50" s="67"/>
      <c r="Z50" s="68"/>
      <c r="AA50" s="68"/>
      <c r="AB50" s="68"/>
      <c r="AC50" s="67"/>
      <c r="AD50" s="67"/>
      <c r="AE50" s="67"/>
      <c r="AF50" s="67">
        <v>1</v>
      </c>
      <c r="AG50" s="67">
        <v>1</v>
      </c>
      <c r="AH50" s="67">
        <v>15</v>
      </c>
      <c r="AI50" s="67">
        <v>15</v>
      </c>
      <c r="AJ50" s="67">
        <v>15</v>
      </c>
      <c r="AK50" s="67">
        <v>30</v>
      </c>
      <c r="AL50" s="67">
        <v>2</v>
      </c>
      <c r="AM50" s="67" t="s">
        <v>61</v>
      </c>
      <c r="AN50" s="142"/>
      <c r="AO50" s="70"/>
    </row>
    <row r="51" spans="1:41" s="8" customFormat="1" ht="25.5" x14ac:dyDescent="0.2">
      <c r="A51" s="142" t="s">
        <v>62</v>
      </c>
      <c r="B51" s="142">
        <v>4</v>
      </c>
      <c r="C51" s="142" t="s">
        <v>184</v>
      </c>
      <c r="D51" s="217"/>
      <c r="E51" s="217"/>
      <c r="F51" s="57" t="s">
        <v>85</v>
      </c>
      <c r="G51" s="146" t="s">
        <v>224</v>
      </c>
      <c r="H51" s="67"/>
      <c r="I51" s="67"/>
      <c r="J51" s="67"/>
      <c r="K51" s="67"/>
      <c r="L51" s="67"/>
      <c r="M51" s="67"/>
      <c r="N51" s="68"/>
      <c r="O51" s="68"/>
      <c r="P51" s="68"/>
      <c r="Q51" s="67">
        <v>2</v>
      </c>
      <c r="R51" s="67">
        <v>2</v>
      </c>
      <c r="S51" s="67">
        <v>4</v>
      </c>
      <c r="T51" s="67"/>
      <c r="U51" s="67"/>
      <c r="V51" s="67"/>
      <c r="W51" s="67"/>
      <c r="X51" s="67"/>
      <c r="Y51" s="67"/>
      <c r="Z51" s="67"/>
      <c r="AA51" s="67"/>
      <c r="AB51" s="67"/>
      <c r="AC51" s="67"/>
      <c r="AD51" s="67"/>
      <c r="AE51" s="67"/>
      <c r="AF51" s="67">
        <v>2</v>
      </c>
      <c r="AG51" s="67">
        <v>2</v>
      </c>
      <c r="AH51" s="67">
        <v>15</v>
      </c>
      <c r="AI51" s="67">
        <v>30</v>
      </c>
      <c r="AJ51" s="67">
        <v>30</v>
      </c>
      <c r="AK51" s="67">
        <v>60</v>
      </c>
      <c r="AL51" s="67">
        <v>4</v>
      </c>
      <c r="AM51" s="67" t="s">
        <v>61</v>
      </c>
      <c r="AN51" s="142"/>
      <c r="AO51" s="70"/>
    </row>
    <row r="52" spans="1:41" s="8" customFormat="1" x14ac:dyDescent="0.2">
      <c r="A52" s="142"/>
      <c r="B52" s="142"/>
      <c r="C52" s="142"/>
      <c r="D52" s="142"/>
      <c r="E52" s="142"/>
      <c r="F52" s="75" t="s">
        <v>3</v>
      </c>
      <c r="G52" s="134"/>
      <c r="H52" s="67">
        <v>2</v>
      </c>
      <c r="I52" s="67">
        <v>2</v>
      </c>
      <c r="J52" s="67">
        <v>4</v>
      </c>
      <c r="K52" s="67">
        <v>0</v>
      </c>
      <c r="L52" s="67">
        <v>2</v>
      </c>
      <c r="M52" s="67">
        <v>2</v>
      </c>
      <c r="N52" s="67">
        <v>1</v>
      </c>
      <c r="O52" s="67">
        <v>1</v>
      </c>
      <c r="P52" s="67">
        <v>2</v>
      </c>
      <c r="Q52" s="67">
        <v>2</v>
      </c>
      <c r="R52" s="67">
        <v>2</v>
      </c>
      <c r="S52" s="67">
        <v>4</v>
      </c>
      <c r="T52" s="67">
        <v>0</v>
      </c>
      <c r="U52" s="67">
        <v>0</v>
      </c>
      <c r="V52" s="67">
        <v>0</v>
      </c>
      <c r="W52" s="67">
        <v>0</v>
      </c>
      <c r="X52" s="67">
        <v>0</v>
      </c>
      <c r="Y52" s="67">
        <v>0</v>
      </c>
      <c r="Z52" s="67">
        <v>0</v>
      </c>
      <c r="AA52" s="67">
        <v>0</v>
      </c>
      <c r="AB52" s="67">
        <v>0</v>
      </c>
      <c r="AC52" s="67">
        <v>0</v>
      </c>
      <c r="AD52" s="67">
        <v>0</v>
      </c>
      <c r="AE52" s="67">
        <v>0</v>
      </c>
      <c r="AF52" s="67">
        <v>5</v>
      </c>
      <c r="AG52" s="67">
        <v>7</v>
      </c>
      <c r="AH52" s="67" t="s">
        <v>46</v>
      </c>
      <c r="AI52" s="67">
        <v>75</v>
      </c>
      <c r="AJ52" s="67">
        <v>105</v>
      </c>
      <c r="AK52" s="67">
        <v>180</v>
      </c>
      <c r="AL52" s="80">
        <v>12</v>
      </c>
      <c r="AM52" s="67"/>
      <c r="AN52" s="103"/>
      <c r="AO52" s="70"/>
    </row>
    <row r="53" spans="1:41" s="8" customFormat="1" ht="20.25" customHeight="1" x14ac:dyDescent="0.2">
      <c r="A53" s="142" t="s">
        <v>60</v>
      </c>
      <c r="B53" s="142">
        <v>1</v>
      </c>
      <c r="C53" s="142" t="s">
        <v>186</v>
      </c>
      <c r="D53" s="217" t="s">
        <v>213</v>
      </c>
      <c r="E53" s="217" t="s">
        <v>242</v>
      </c>
      <c r="F53" s="57" t="s">
        <v>94</v>
      </c>
      <c r="G53" s="228" t="s">
        <v>242</v>
      </c>
      <c r="H53" s="67">
        <v>0</v>
      </c>
      <c r="I53" s="67">
        <v>2</v>
      </c>
      <c r="J53" s="67">
        <v>2</v>
      </c>
      <c r="K53" s="67"/>
      <c r="L53" s="67"/>
      <c r="M53" s="67"/>
      <c r="N53" s="67"/>
      <c r="O53" s="67"/>
      <c r="P53" s="67"/>
      <c r="Q53" s="67"/>
      <c r="R53" s="67"/>
      <c r="S53" s="67"/>
      <c r="T53" s="67"/>
      <c r="U53" s="67"/>
      <c r="V53" s="67"/>
      <c r="W53" s="67"/>
      <c r="X53" s="67"/>
      <c r="Y53" s="67"/>
      <c r="Z53" s="67"/>
      <c r="AA53" s="67"/>
      <c r="AB53" s="67"/>
      <c r="AC53" s="67"/>
      <c r="AD53" s="67"/>
      <c r="AE53" s="67"/>
      <c r="AF53" s="67">
        <v>0</v>
      </c>
      <c r="AG53" s="67">
        <v>2</v>
      </c>
      <c r="AH53" s="67">
        <v>15</v>
      </c>
      <c r="AI53" s="67">
        <v>0</v>
      </c>
      <c r="AJ53" s="67">
        <v>30</v>
      </c>
      <c r="AK53" s="67">
        <v>30</v>
      </c>
      <c r="AL53" s="67">
        <v>2</v>
      </c>
      <c r="AM53" s="67" t="s">
        <v>61</v>
      </c>
      <c r="AN53" s="142"/>
      <c r="AO53" s="70"/>
    </row>
    <row r="54" spans="1:41" s="8" customFormat="1" ht="21.75" customHeight="1" x14ac:dyDescent="0.2">
      <c r="A54" s="142" t="s">
        <v>60</v>
      </c>
      <c r="B54" s="142">
        <v>2</v>
      </c>
      <c r="C54" s="142" t="s">
        <v>201</v>
      </c>
      <c r="D54" s="217"/>
      <c r="E54" s="217"/>
      <c r="F54" s="57" t="s">
        <v>39</v>
      </c>
      <c r="G54" s="228"/>
      <c r="H54" s="67"/>
      <c r="I54" s="67"/>
      <c r="J54" s="67"/>
      <c r="K54" s="67">
        <v>0</v>
      </c>
      <c r="L54" s="67">
        <v>1</v>
      </c>
      <c r="M54" s="67">
        <v>1</v>
      </c>
      <c r="N54" s="79"/>
      <c r="O54" s="79"/>
      <c r="P54" s="79"/>
      <c r="Q54" s="67"/>
      <c r="R54" s="67"/>
      <c r="S54" s="67"/>
      <c r="T54" s="67"/>
      <c r="U54" s="67"/>
      <c r="V54" s="67"/>
      <c r="W54" s="67"/>
      <c r="X54" s="67"/>
      <c r="Y54" s="67"/>
      <c r="Z54" s="67"/>
      <c r="AA54" s="67"/>
      <c r="AB54" s="67"/>
      <c r="AC54" s="67"/>
      <c r="AD54" s="67"/>
      <c r="AE54" s="67"/>
      <c r="AF54" s="67">
        <v>0</v>
      </c>
      <c r="AG54" s="67">
        <v>1</v>
      </c>
      <c r="AH54" s="67">
        <v>15</v>
      </c>
      <c r="AI54" s="67">
        <v>0</v>
      </c>
      <c r="AJ54" s="67">
        <v>15</v>
      </c>
      <c r="AK54" s="67">
        <v>15</v>
      </c>
      <c r="AL54" s="67">
        <v>1</v>
      </c>
      <c r="AM54" s="67" t="s">
        <v>10</v>
      </c>
      <c r="AN54" s="142" t="s">
        <v>186</v>
      </c>
      <c r="AO54" s="57" t="s">
        <v>94</v>
      </c>
    </row>
    <row r="55" spans="1:41" s="8" customFormat="1" ht="21.75" customHeight="1" x14ac:dyDescent="0.2">
      <c r="A55" s="142" t="s">
        <v>62</v>
      </c>
      <c r="B55" s="142">
        <v>3</v>
      </c>
      <c r="C55" s="142" t="s">
        <v>339</v>
      </c>
      <c r="D55" s="217"/>
      <c r="E55" s="217"/>
      <c r="F55" s="57" t="s">
        <v>243</v>
      </c>
      <c r="G55" s="228" t="s">
        <v>242</v>
      </c>
      <c r="H55" s="67"/>
      <c r="I55" s="67"/>
      <c r="J55" s="67"/>
      <c r="K55" s="67"/>
      <c r="L55" s="67"/>
      <c r="M55" s="67"/>
      <c r="N55" s="67">
        <v>2</v>
      </c>
      <c r="O55" s="67">
        <v>0</v>
      </c>
      <c r="P55" s="67">
        <v>2</v>
      </c>
      <c r="Q55" s="67"/>
      <c r="R55" s="67"/>
      <c r="S55" s="67"/>
      <c r="T55" s="79"/>
      <c r="U55" s="79"/>
      <c r="V55" s="79"/>
      <c r="W55" s="67"/>
      <c r="X55" s="67"/>
      <c r="Y55" s="67"/>
      <c r="Z55" s="67"/>
      <c r="AA55" s="67"/>
      <c r="AB55" s="67"/>
      <c r="AC55" s="67"/>
      <c r="AD55" s="67"/>
      <c r="AE55" s="67"/>
      <c r="AF55" s="67">
        <v>2</v>
      </c>
      <c r="AG55" s="67">
        <v>0</v>
      </c>
      <c r="AH55" s="67">
        <v>15</v>
      </c>
      <c r="AI55" s="67">
        <v>30</v>
      </c>
      <c r="AJ55" s="67">
        <v>0</v>
      </c>
      <c r="AK55" s="67">
        <v>30</v>
      </c>
      <c r="AL55" s="67">
        <v>2</v>
      </c>
      <c r="AM55" s="67" t="s">
        <v>61</v>
      </c>
      <c r="AN55" s="142" t="s">
        <v>201</v>
      </c>
      <c r="AO55" s="57" t="s">
        <v>39</v>
      </c>
    </row>
    <row r="56" spans="1:41" s="8" customFormat="1" ht="21.75" customHeight="1" x14ac:dyDescent="0.2">
      <c r="A56" s="142" t="s">
        <v>62</v>
      </c>
      <c r="B56" s="142">
        <v>4</v>
      </c>
      <c r="C56" s="142" t="s">
        <v>342</v>
      </c>
      <c r="D56" s="217"/>
      <c r="E56" s="217"/>
      <c r="F56" s="57" t="s">
        <v>244</v>
      </c>
      <c r="G56" s="228"/>
      <c r="H56" s="67"/>
      <c r="I56" s="67"/>
      <c r="J56" s="67"/>
      <c r="K56" s="67"/>
      <c r="L56" s="67"/>
      <c r="M56" s="67"/>
      <c r="N56" s="68"/>
      <c r="O56" s="68"/>
      <c r="P56" s="68"/>
      <c r="Q56" s="67">
        <v>1</v>
      </c>
      <c r="R56" s="67">
        <v>0</v>
      </c>
      <c r="S56" s="67">
        <v>1</v>
      </c>
      <c r="T56" s="79"/>
      <c r="U56" s="79"/>
      <c r="V56" s="79"/>
      <c r="W56" s="67"/>
      <c r="X56" s="67"/>
      <c r="Y56" s="67"/>
      <c r="Z56" s="67"/>
      <c r="AA56" s="67"/>
      <c r="AB56" s="67"/>
      <c r="AC56" s="67"/>
      <c r="AD56" s="67"/>
      <c r="AE56" s="67"/>
      <c r="AF56" s="67">
        <v>1</v>
      </c>
      <c r="AG56" s="67">
        <v>0</v>
      </c>
      <c r="AH56" s="67">
        <v>15</v>
      </c>
      <c r="AI56" s="67">
        <v>15</v>
      </c>
      <c r="AJ56" s="67">
        <v>0</v>
      </c>
      <c r="AK56" s="67">
        <v>15</v>
      </c>
      <c r="AL56" s="67">
        <v>1</v>
      </c>
      <c r="AM56" s="67" t="s">
        <v>10</v>
      </c>
      <c r="AN56" s="142" t="s">
        <v>339</v>
      </c>
      <c r="AO56" s="57" t="s">
        <v>340</v>
      </c>
    </row>
    <row r="57" spans="1:41" s="8" customFormat="1" ht="21.75" customHeight="1" x14ac:dyDescent="0.2">
      <c r="A57" s="142" t="s">
        <v>63</v>
      </c>
      <c r="B57" s="142">
        <v>5</v>
      </c>
      <c r="C57" s="67" t="s">
        <v>177</v>
      </c>
      <c r="D57" s="217"/>
      <c r="E57" s="217"/>
      <c r="F57" s="57" t="s">
        <v>158</v>
      </c>
      <c r="G57" s="228" t="s">
        <v>242</v>
      </c>
      <c r="H57" s="67"/>
      <c r="I57" s="67"/>
      <c r="J57" s="67"/>
      <c r="K57" s="67"/>
      <c r="L57" s="67"/>
      <c r="M57" s="67"/>
      <c r="N57" s="68"/>
      <c r="O57" s="68"/>
      <c r="P57" s="68"/>
      <c r="Q57" s="67"/>
      <c r="R57" s="67"/>
      <c r="S57" s="67"/>
      <c r="T57" s="67">
        <v>0</v>
      </c>
      <c r="U57" s="67">
        <v>2</v>
      </c>
      <c r="V57" s="67">
        <v>2</v>
      </c>
      <c r="W57" s="67"/>
      <c r="X57" s="67"/>
      <c r="Y57" s="67"/>
      <c r="Z57" s="67"/>
      <c r="AA57" s="67"/>
      <c r="AB57" s="67"/>
      <c r="AC57" s="67"/>
      <c r="AD57" s="67"/>
      <c r="AE57" s="67"/>
      <c r="AF57" s="67">
        <v>0</v>
      </c>
      <c r="AG57" s="67">
        <v>2</v>
      </c>
      <c r="AH57" s="67">
        <v>15</v>
      </c>
      <c r="AI57" s="67">
        <v>0</v>
      </c>
      <c r="AJ57" s="67">
        <v>30</v>
      </c>
      <c r="AK57" s="67">
        <v>30</v>
      </c>
      <c r="AL57" s="67">
        <v>2</v>
      </c>
      <c r="AM57" s="67" t="s">
        <v>61</v>
      </c>
      <c r="AN57" s="142" t="s">
        <v>342</v>
      </c>
      <c r="AO57" s="57" t="s">
        <v>341</v>
      </c>
    </row>
    <row r="58" spans="1:41" s="8" customFormat="1" ht="38.25" x14ac:dyDescent="0.2">
      <c r="A58" s="142" t="s">
        <v>63</v>
      </c>
      <c r="B58" s="142">
        <v>6</v>
      </c>
      <c r="C58" s="142" t="s">
        <v>178</v>
      </c>
      <c r="D58" s="217"/>
      <c r="E58" s="217"/>
      <c r="F58" s="57" t="s">
        <v>155</v>
      </c>
      <c r="G58" s="228"/>
      <c r="H58" s="67"/>
      <c r="I58" s="67"/>
      <c r="J58" s="67"/>
      <c r="K58" s="67"/>
      <c r="L58" s="67"/>
      <c r="M58" s="67"/>
      <c r="N58" s="68"/>
      <c r="O58" s="68"/>
      <c r="P58" s="68"/>
      <c r="Q58" s="67"/>
      <c r="R58" s="67"/>
      <c r="S58" s="67"/>
      <c r="T58" s="79"/>
      <c r="U58" s="79"/>
      <c r="V58" s="79"/>
      <c r="W58" s="67">
        <v>0</v>
      </c>
      <c r="X58" s="67">
        <v>2</v>
      </c>
      <c r="Y58" s="67">
        <v>2</v>
      </c>
      <c r="Z58" s="67"/>
      <c r="AA58" s="67"/>
      <c r="AB58" s="67"/>
      <c r="AC58" s="67"/>
      <c r="AD58" s="67"/>
      <c r="AE58" s="67"/>
      <c r="AF58" s="67">
        <v>0</v>
      </c>
      <c r="AG58" s="67">
        <v>2</v>
      </c>
      <c r="AH58" s="67">
        <v>15</v>
      </c>
      <c r="AI58" s="67">
        <v>0</v>
      </c>
      <c r="AJ58" s="67">
        <v>30</v>
      </c>
      <c r="AK58" s="67">
        <v>30</v>
      </c>
      <c r="AL58" s="67">
        <v>2</v>
      </c>
      <c r="AM58" s="67" t="s">
        <v>61</v>
      </c>
      <c r="AN58" s="67" t="s">
        <v>177</v>
      </c>
      <c r="AO58" s="57" t="s">
        <v>163</v>
      </c>
    </row>
    <row r="59" spans="1:41" s="8" customFormat="1" x14ac:dyDescent="0.2">
      <c r="A59" s="142"/>
      <c r="B59" s="142"/>
      <c r="C59" s="142"/>
      <c r="D59" s="141"/>
      <c r="E59" s="141"/>
      <c r="F59" s="75" t="s">
        <v>4</v>
      </c>
      <c r="G59" s="134"/>
      <c r="H59" s="67">
        <v>0</v>
      </c>
      <c r="I59" s="67">
        <v>2</v>
      </c>
      <c r="J59" s="67">
        <v>2</v>
      </c>
      <c r="K59" s="67">
        <v>0</v>
      </c>
      <c r="L59" s="67">
        <v>1</v>
      </c>
      <c r="M59" s="67">
        <v>1</v>
      </c>
      <c r="N59" s="67">
        <v>2</v>
      </c>
      <c r="O59" s="67">
        <v>0</v>
      </c>
      <c r="P59" s="67">
        <v>2</v>
      </c>
      <c r="Q59" s="67">
        <v>1</v>
      </c>
      <c r="R59" s="67">
        <v>0</v>
      </c>
      <c r="S59" s="67">
        <v>1</v>
      </c>
      <c r="T59" s="67">
        <v>0</v>
      </c>
      <c r="U59" s="67">
        <v>2</v>
      </c>
      <c r="V59" s="67">
        <v>2</v>
      </c>
      <c r="W59" s="67">
        <v>0</v>
      </c>
      <c r="X59" s="67">
        <v>0</v>
      </c>
      <c r="Y59" s="67">
        <v>0</v>
      </c>
      <c r="Z59" s="67">
        <v>0</v>
      </c>
      <c r="AA59" s="67">
        <v>0</v>
      </c>
      <c r="AB59" s="67">
        <v>0</v>
      </c>
      <c r="AC59" s="67">
        <v>0</v>
      </c>
      <c r="AD59" s="67">
        <v>0</v>
      </c>
      <c r="AE59" s="67">
        <v>0</v>
      </c>
      <c r="AF59" s="67">
        <v>3</v>
      </c>
      <c r="AG59" s="67">
        <v>7</v>
      </c>
      <c r="AH59" s="67">
        <v>90</v>
      </c>
      <c r="AI59" s="67">
        <v>45</v>
      </c>
      <c r="AJ59" s="67">
        <v>105</v>
      </c>
      <c r="AK59" s="67">
        <v>150</v>
      </c>
      <c r="AL59" s="67">
        <v>10</v>
      </c>
      <c r="AM59" s="67"/>
      <c r="AN59" s="103"/>
      <c r="AO59" s="70"/>
    </row>
    <row r="60" spans="1:41" s="8" customFormat="1" ht="20.25" customHeight="1" x14ac:dyDescent="0.2">
      <c r="A60" s="142" t="s">
        <v>60</v>
      </c>
      <c r="B60" s="142">
        <v>1</v>
      </c>
      <c r="C60" s="142" t="s">
        <v>189</v>
      </c>
      <c r="D60" s="217" t="s">
        <v>214</v>
      </c>
      <c r="E60" s="217" t="s">
        <v>246</v>
      </c>
      <c r="F60" s="57" t="s">
        <v>105</v>
      </c>
      <c r="G60" s="228" t="s">
        <v>389</v>
      </c>
      <c r="H60" s="67">
        <v>2</v>
      </c>
      <c r="I60" s="67">
        <v>2</v>
      </c>
      <c r="J60" s="67">
        <v>4</v>
      </c>
      <c r="K60" s="67"/>
      <c r="L60" s="67"/>
      <c r="M60" s="67"/>
      <c r="N60" s="67"/>
      <c r="O60" s="67"/>
      <c r="P60" s="67"/>
      <c r="Q60" s="67"/>
      <c r="R60" s="67"/>
      <c r="S60" s="67"/>
      <c r="T60" s="67"/>
      <c r="U60" s="67"/>
      <c r="V60" s="67"/>
      <c r="W60" s="67"/>
      <c r="X60" s="67"/>
      <c r="Y60" s="67"/>
      <c r="Z60" s="67"/>
      <c r="AA60" s="67"/>
      <c r="AB60" s="67"/>
      <c r="AC60" s="67"/>
      <c r="AD60" s="67"/>
      <c r="AE60" s="67"/>
      <c r="AF60" s="67">
        <v>2</v>
      </c>
      <c r="AG60" s="67">
        <v>2</v>
      </c>
      <c r="AH60" s="67">
        <v>15</v>
      </c>
      <c r="AI60" s="67">
        <v>30</v>
      </c>
      <c r="AJ60" s="67">
        <v>30</v>
      </c>
      <c r="AK60" s="67">
        <v>60</v>
      </c>
      <c r="AL60" s="67">
        <v>4</v>
      </c>
      <c r="AM60" s="67" t="s">
        <v>10</v>
      </c>
      <c r="AN60" s="142"/>
      <c r="AO60" s="70"/>
    </row>
    <row r="61" spans="1:41" s="8" customFormat="1" ht="38.25" x14ac:dyDescent="0.2">
      <c r="A61" s="142" t="s">
        <v>60</v>
      </c>
      <c r="B61" s="142">
        <v>2</v>
      </c>
      <c r="C61" s="142" t="s">
        <v>190</v>
      </c>
      <c r="D61" s="217"/>
      <c r="E61" s="217"/>
      <c r="F61" s="57" t="s">
        <v>106</v>
      </c>
      <c r="G61" s="228"/>
      <c r="H61" s="67"/>
      <c r="I61" s="67"/>
      <c r="J61" s="67"/>
      <c r="K61" s="67">
        <v>0</v>
      </c>
      <c r="L61" s="67">
        <v>2</v>
      </c>
      <c r="M61" s="67">
        <v>2</v>
      </c>
      <c r="N61" s="67"/>
      <c r="O61" s="67"/>
      <c r="P61" s="67"/>
      <c r="Q61" s="67"/>
      <c r="R61" s="67"/>
      <c r="S61" s="67"/>
      <c r="T61" s="67"/>
      <c r="U61" s="67"/>
      <c r="V61" s="67"/>
      <c r="W61" s="67"/>
      <c r="X61" s="67"/>
      <c r="Y61" s="67"/>
      <c r="Z61" s="67"/>
      <c r="AA61" s="67"/>
      <c r="AB61" s="67"/>
      <c r="AC61" s="67"/>
      <c r="AD61" s="67"/>
      <c r="AE61" s="67"/>
      <c r="AF61" s="67">
        <v>0</v>
      </c>
      <c r="AG61" s="67">
        <v>2</v>
      </c>
      <c r="AH61" s="67">
        <v>15</v>
      </c>
      <c r="AI61" s="67">
        <v>0</v>
      </c>
      <c r="AJ61" s="67">
        <v>30</v>
      </c>
      <c r="AK61" s="67">
        <v>30</v>
      </c>
      <c r="AL61" s="67">
        <v>2</v>
      </c>
      <c r="AM61" s="67" t="s">
        <v>10</v>
      </c>
      <c r="AN61" s="142" t="s">
        <v>189</v>
      </c>
      <c r="AO61" s="57" t="s">
        <v>105</v>
      </c>
    </row>
    <row r="62" spans="1:41" s="8" customFormat="1" ht="38.25" x14ac:dyDescent="0.2">
      <c r="A62" s="142" t="s">
        <v>63</v>
      </c>
      <c r="B62" s="142">
        <v>5</v>
      </c>
      <c r="C62" s="142" t="s">
        <v>192</v>
      </c>
      <c r="D62" s="217"/>
      <c r="E62" s="217"/>
      <c r="F62" s="57" t="s">
        <v>107</v>
      </c>
      <c r="G62" s="146" t="s">
        <v>390</v>
      </c>
      <c r="H62" s="67"/>
      <c r="I62" s="67"/>
      <c r="J62" s="67"/>
      <c r="K62" s="67"/>
      <c r="L62" s="67"/>
      <c r="M62" s="67"/>
      <c r="N62" s="67"/>
      <c r="O62" s="67"/>
      <c r="P62" s="67"/>
      <c r="Q62" s="67"/>
      <c r="R62" s="67"/>
      <c r="S62" s="67"/>
      <c r="T62" s="67">
        <v>1</v>
      </c>
      <c r="U62" s="67">
        <v>1</v>
      </c>
      <c r="V62" s="67">
        <v>2</v>
      </c>
      <c r="W62" s="67"/>
      <c r="X62" s="67"/>
      <c r="Y62" s="67"/>
      <c r="Z62" s="67"/>
      <c r="AA62" s="67"/>
      <c r="AB62" s="67"/>
      <c r="AC62" s="67"/>
      <c r="AD62" s="67"/>
      <c r="AE62" s="67"/>
      <c r="AF62" s="67">
        <v>1</v>
      </c>
      <c r="AG62" s="67">
        <v>1</v>
      </c>
      <c r="AH62" s="67">
        <v>15</v>
      </c>
      <c r="AI62" s="67">
        <v>15</v>
      </c>
      <c r="AJ62" s="67">
        <v>15</v>
      </c>
      <c r="AK62" s="67">
        <v>30</v>
      </c>
      <c r="AL62" s="67">
        <v>2</v>
      </c>
      <c r="AM62" s="67" t="s">
        <v>61</v>
      </c>
      <c r="AN62" s="142" t="s">
        <v>190</v>
      </c>
      <c r="AO62" s="57" t="s">
        <v>106</v>
      </c>
    </row>
    <row r="63" spans="1:41" s="8" customFormat="1" ht="23.25" customHeight="1" x14ac:dyDescent="0.2">
      <c r="A63" s="142" t="s">
        <v>63</v>
      </c>
      <c r="B63" s="142">
        <v>6</v>
      </c>
      <c r="C63" s="142" t="s">
        <v>191</v>
      </c>
      <c r="D63" s="217"/>
      <c r="E63" s="217"/>
      <c r="F63" s="57" t="s">
        <v>162</v>
      </c>
      <c r="G63" s="146" t="s">
        <v>390</v>
      </c>
      <c r="H63" s="67"/>
      <c r="I63" s="67"/>
      <c r="J63" s="67"/>
      <c r="K63" s="67"/>
      <c r="L63" s="67"/>
      <c r="M63" s="67"/>
      <c r="N63" s="67"/>
      <c r="O63" s="67"/>
      <c r="P63" s="67"/>
      <c r="Q63" s="67"/>
      <c r="R63" s="67"/>
      <c r="S63" s="67"/>
      <c r="T63" s="81"/>
      <c r="U63" s="81"/>
      <c r="V63" s="81"/>
      <c r="W63" s="67">
        <v>2</v>
      </c>
      <c r="X63" s="67">
        <v>0</v>
      </c>
      <c r="Y63" s="67">
        <v>2</v>
      </c>
      <c r="Z63" s="67"/>
      <c r="AA63" s="67"/>
      <c r="AB63" s="67"/>
      <c r="AC63" s="67"/>
      <c r="AD63" s="67"/>
      <c r="AE63" s="67"/>
      <c r="AF63" s="67">
        <v>2</v>
      </c>
      <c r="AG63" s="67">
        <v>0</v>
      </c>
      <c r="AH63" s="67">
        <v>15</v>
      </c>
      <c r="AI63" s="67">
        <v>30</v>
      </c>
      <c r="AJ63" s="67">
        <v>0</v>
      </c>
      <c r="AK63" s="67">
        <v>30</v>
      </c>
      <c r="AL63" s="67">
        <v>2</v>
      </c>
      <c r="AM63" s="67" t="s">
        <v>10</v>
      </c>
      <c r="AN63" s="142"/>
      <c r="AO63" s="70"/>
    </row>
    <row r="64" spans="1:41" s="8" customFormat="1" x14ac:dyDescent="0.2">
      <c r="A64" s="142"/>
      <c r="B64" s="142"/>
      <c r="C64" s="142"/>
      <c r="D64" s="142"/>
      <c r="E64" s="142"/>
      <c r="F64" s="75" t="s">
        <v>5</v>
      </c>
      <c r="G64" s="134"/>
      <c r="H64" s="67">
        <v>2</v>
      </c>
      <c r="I64" s="67">
        <v>2</v>
      </c>
      <c r="J64" s="67">
        <v>4</v>
      </c>
      <c r="K64" s="67">
        <v>0</v>
      </c>
      <c r="L64" s="67">
        <v>2</v>
      </c>
      <c r="M64" s="67">
        <v>2</v>
      </c>
      <c r="N64" s="67">
        <v>0</v>
      </c>
      <c r="O64" s="67">
        <v>0</v>
      </c>
      <c r="P64" s="67">
        <v>0</v>
      </c>
      <c r="Q64" s="67">
        <v>0</v>
      </c>
      <c r="R64" s="67">
        <v>0</v>
      </c>
      <c r="S64" s="67">
        <v>0</v>
      </c>
      <c r="T64" s="67">
        <v>1</v>
      </c>
      <c r="U64" s="67">
        <v>1</v>
      </c>
      <c r="V64" s="67">
        <v>2</v>
      </c>
      <c r="W64" s="67">
        <v>2</v>
      </c>
      <c r="X64" s="67">
        <v>0</v>
      </c>
      <c r="Y64" s="67">
        <v>2</v>
      </c>
      <c r="Z64" s="67">
        <v>0</v>
      </c>
      <c r="AA64" s="67">
        <v>0</v>
      </c>
      <c r="AB64" s="67">
        <v>0</v>
      </c>
      <c r="AC64" s="67">
        <v>0</v>
      </c>
      <c r="AD64" s="67">
        <v>0</v>
      </c>
      <c r="AE64" s="67">
        <v>0</v>
      </c>
      <c r="AF64" s="67">
        <v>5</v>
      </c>
      <c r="AG64" s="67">
        <v>5</v>
      </c>
      <c r="AH64" s="67" t="s">
        <v>46</v>
      </c>
      <c r="AI64" s="67">
        <v>75</v>
      </c>
      <c r="AJ64" s="67">
        <v>75</v>
      </c>
      <c r="AK64" s="67">
        <v>150</v>
      </c>
      <c r="AL64" s="67">
        <v>10</v>
      </c>
      <c r="AM64" s="67"/>
      <c r="AN64" s="103"/>
      <c r="AO64" s="70"/>
    </row>
    <row r="65" spans="1:41" s="8" customFormat="1" ht="23.25" customHeight="1" x14ac:dyDescent="0.2">
      <c r="A65" s="142" t="s">
        <v>60</v>
      </c>
      <c r="B65" s="142">
        <v>2</v>
      </c>
      <c r="C65" s="142" t="s">
        <v>376</v>
      </c>
      <c r="D65" s="217" t="s">
        <v>215</v>
      </c>
      <c r="E65" s="217" t="s">
        <v>238</v>
      </c>
      <c r="F65" s="57" t="s">
        <v>226</v>
      </c>
      <c r="G65" s="146" t="s">
        <v>238</v>
      </c>
      <c r="H65" s="67"/>
      <c r="I65" s="67"/>
      <c r="J65" s="67"/>
      <c r="K65" s="67">
        <v>1</v>
      </c>
      <c r="L65" s="67">
        <v>2</v>
      </c>
      <c r="M65" s="67">
        <v>3</v>
      </c>
      <c r="N65" s="67"/>
      <c r="O65" s="67"/>
      <c r="P65" s="67"/>
      <c r="Q65" s="67"/>
      <c r="R65" s="67"/>
      <c r="S65" s="67"/>
      <c r="T65" s="68"/>
      <c r="U65" s="68"/>
      <c r="V65" s="68"/>
      <c r="W65" s="67"/>
      <c r="X65" s="67"/>
      <c r="Y65" s="67"/>
      <c r="Z65" s="67"/>
      <c r="AA65" s="67"/>
      <c r="AB65" s="67"/>
      <c r="AC65" s="67"/>
      <c r="AD65" s="67"/>
      <c r="AE65" s="67"/>
      <c r="AF65" s="67">
        <v>1</v>
      </c>
      <c r="AG65" s="67">
        <v>2</v>
      </c>
      <c r="AH65" s="67">
        <v>15</v>
      </c>
      <c r="AI65" s="67">
        <v>15</v>
      </c>
      <c r="AJ65" s="67">
        <v>30</v>
      </c>
      <c r="AK65" s="67">
        <v>45</v>
      </c>
      <c r="AL65" s="67">
        <v>3</v>
      </c>
      <c r="AM65" s="67" t="s">
        <v>10</v>
      </c>
      <c r="AN65" s="142"/>
      <c r="AO65" s="70"/>
    </row>
    <row r="66" spans="1:41" s="8" customFormat="1" ht="38.25" x14ac:dyDescent="0.2">
      <c r="A66" s="142" t="s">
        <v>62</v>
      </c>
      <c r="B66" s="142">
        <v>3</v>
      </c>
      <c r="C66" s="142" t="s">
        <v>360</v>
      </c>
      <c r="D66" s="217"/>
      <c r="E66" s="217"/>
      <c r="F66" s="57" t="s">
        <v>245</v>
      </c>
      <c r="G66" s="146" t="s">
        <v>238</v>
      </c>
      <c r="H66" s="67"/>
      <c r="I66" s="67"/>
      <c r="J66" s="67"/>
      <c r="K66" s="67"/>
      <c r="L66" s="67"/>
      <c r="M66" s="67"/>
      <c r="N66" s="67">
        <v>1</v>
      </c>
      <c r="O66" s="67">
        <v>3</v>
      </c>
      <c r="P66" s="67">
        <v>4</v>
      </c>
      <c r="Q66" s="67"/>
      <c r="R66" s="67"/>
      <c r="S66" s="67"/>
      <c r="T66" s="67"/>
      <c r="U66" s="67"/>
      <c r="V66" s="67"/>
      <c r="W66" s="68"/>
      <c r="X66" s="68"/>
      <c r="Y66" s="68"/>
      <c r="Z66" s="67"/>
      <c r="AA66" s="67"/>
      <c r="AB66" s="67"/>
      <c r="AC66" s="67"/>
      <c r="AD66" s="67"/>
      <c r="AE66" s="67"/>
      <c r="AF66" s="67">
        <v>1</v>
      </c>
      <c r="AG66" s="67">
        <v>3</v>
      </c>
      <c r="AH66" s="67">
        <v>15</v>
      </c>
      <c r="AI66" s="67">
        <v>15</v>
      </c>
      <c r="AJ66" s="67">
        <v>45</v>
      </c>
      <c r="AK66" s="67">
        <v>60</v>
      </c>
      <c r="AL66" s="67">
        <v>4</v>
      </c>
      <c r="AM66" s="67" t="s">
        <v>10</v>
      </c>
      <c r="AN66" s="142" t="s">
        <v>376</v>
      </c>
      <c r="AO66" s="70" t="s">
        <v>226</v>
      </c>
    </row>
    <row r="67" spans="1:41" s="8" customFormat="1" ht="25.5" x14ac:dyDescent="0.2">
      <c r="A67" s="142"/>
      <c r="B67" s="142"/>
      <c r="C67" s="142"/>
      <c r="D67" s="141"/>
      <c r="E67" s="141"/>
      <c r="F67" s="75" t="s">
        <v>227</v>
      </c>
      <c r="G67" s="134"/>
      <c r="H67" s="67">
        <v>0</v>
      </c>
      <c r="I67" s="67">
        <v>0</v>
      </c>
      <c r="J67" s="67">
        <v>0</v>
      </c>
      <c r="K67" s="67">
        <v>1</v>
      </c>
      <c r="L67" s="67">
        <v>2</v>
      </c>
      <c r="M67" s="67">
        <v>3</v>
      </c>
      <c r="N67" s="67">
        <v>1</v>
      </c>
      <c r="O67" s="67">
        <v>3</v>
      </c>
      <c r="P67" s="67">
        <v>4</v>
      </c>
      <c r="Q67" s="67">
        <v>0</v>
      </c>
      <c r="R67" s="67">
        <v>0</v>
      </c>
      <c r="S67" s="67">
        <v>0</v>
      </c>
      <c r="T67" s="67">
        <v>0</v>
      </c>
      <c r="U67" s="67">
        <v>0</v>
      </c>
      <c r="V67" s="67">
        <v>0</v>
      </c>
      <c r="W67" s="67">
        <v>0</v>
      </c>
      <c r="X67" s="67">
        <v>0</v>
      </c>
      <c r="Y67" s="67">
        <v>0</v>
      </c>
      <c r="Z67" s="67">
        <v>0</v>
      </c>
      <c r="AA67" s="67">
        <v>0</v>
      </c>
      <c r="AB67" s="67">
        <v>0</v>
      </c>
      <c r="AC67" s="67">
        <v>0</v>
      </c>
      <c r="AD67" s="67">
        <v>0</v>
      </c>
      <c r="AE67" s="67">
        <v>0</v>
      </c>
      <c r="AF67" s="67">
        <v>2</v>
      </c>
      <c r="AG67" s="67">
        <v>5</v>
      </c>
      <c r="AH67" s="67" t="s">
        <v>46</v>
      </c>
      <c r="AI67" s="67">
        <v>30</v>
      </c>
      <c r="AJ67" s="67">
        <v>75</v>
      </c>
      <c r="AK67" s="67">
        <v>105</v>
      </c>
      <c r="AL67" s="67">
        <v>7</v>
      </c>
      <c r="AM67" s="67"/>
      <c r="AN67" s="103"/>
      <c r="AO67" s="70"/>
    </row>
    <row r="68" spans="1:41" s="8" customFormat="1" ht="24.75" customHeight="1" x14ac:dyDescent="0.2">
      <c r="A68" s="142" t="s">
        <v>60</v>
      </c>
      <c r="B68" s="142">
        <v>1</v>
      </c>
      <c r="C68" s="142" t="s">
        <v>127</v>
      </c>
      <c r="D68" s="217" t="s">
        <v>216</v>
      </c>
      <c r="E68" s="217" t="s">
        <v>247</v>
      </c>
      <c r="F68" s="57" t="s">
        <v>86</v>
      </c>
      <c r="G68" s="146" t="s">
        <v>247</v>
      </c>
      <c r="H68" s="67">
        <v>2</v>
      </c>
      <c r="I68" s="67">
        <v>0</v>
      </c>
      <c r="J68" s="67">
        <v>2</v>
      </c>
      <c r="K68" s="67"/>
      <c r="L68" s="67"/>
      <c r="M68" s="67"/>
      <c r="N68" s="67"/>
      <c r="O68" s="67"/>
      <c r="P68" s="67"/>
      <c r="Q68" s="81"/>
      <c r="R68" s="81"/>
      <c r="S68" s="81"/>
      <c r="T68" s="67"/>
      <c r="U68" s="67"/>
      <c r="V68" s="67"/>
      <c r="W68" s="67"/>
      <c r="X68" s="67"/>
      <c r="Y68" s="67"/>
      <c r="Z68" s="67"/>
      <c r="AA68" s="67"/>
      <c r="AB68" s="67"/>
      <c r="AC68" s="67"/>
      <c r="AD68" s="67"/>
      <c r="AE68" s="67"/>
      <c r="AF68" s="67">
        <v>2</v>
      </c>
      <c r="AG68" s="67">
        <v>0</v>
      </c>
      <c r="AH68" s="67">
        <v>15</v>
      </c>
      <c r="AI68" s="67">
        <v>30</v>
      </c>
      <c r="AJ68" s="67">
        <v>0</v>
      </c>
      <c r="AK68" s="67">
        <v>30</v>
      </c>
      <c r="AL68" s="67">
        <v>2</v>
      </c>
      <c r="AM68" s="67" t="s">
        <v>61</v>
      </c>
      <c r="AN68" s="142"/>
      <c r="AO68" s="70"/>
    </row>
    <row r="69" spans="1:41" s="8" customFormat="1" ht="25.5" customHeight="1" x14ac:dyDescent="0.2">
      <c r="A69" s="142" t="s">
        <v>60</v>
      </c>
      <c r="B69" s="142">
        <v>2</v>
      </c>
      <c r="C69" s="142" t="s">
        <v>125</v>
      </c>
      <c r="D69" s="217"/>
      <c r="E69" s="217"/>
      <c r="F69" s="57" t="s">
        <v>147</v>
      </c>
      <c r="G69" s="228" t="s">
        <v>247</v>
      </c>
      <c r="H69" s="67"/>
      <c r="I69" s="67"/>
      <c r="J69" s="67"/>
      <c r="K69" s="67">
        <v>0</v>
      </c>
      <c r="L69" s="67">
        <v>4</v>
      </c>
      <c r="M69" s="67">
        <v>4</v>
      </c>
      <c r="N69" s="67"/>
      <c r="O69" s="67"/>
      <c r="P69" s="67"/>
      <c r="Q69" s="67"/>
      <c r="R69" s="67"/>
      <c r="S69" s="67"/>
      <c r="T69" s="67"/>
      <c r="U69" s="67"/>
      <c r="V69" s="67"/>
      <c r="W69" s="67"/>
      <c r="X69" s="67"/>
      <c r="Y69" s="67"/>
      <c r="Z69" s="67"/>
      <c r="AA69" s="67"/>
      <c r="AB69" s="67"/>
      <c r="AC69" s="67"/>
      <c r="AD69" s="67"/>
      <c r="AE69" s="67"/>
      <c r="AF69" s="67">
        <v>0</v>
      </c>
      <c r="AG69" s="67">
        <v>4</v>
      </c>
      <c r="AH69" s="67">
        <v>15</v>
      </c>
      <c r="AI69" s="67">
        <v>0</v>
      </c>
      <c r="AJ69" s="67">
        <v>60</v>
      </c>
      <c r="AK69" s="67">
        <v>60</v>
      </c>
      <c r="AL69" s="67">
        <v>4</v>
      </c>
      <c r="AM69" s="67" t="s">
        <v>10</v>
      </c>
      <c r="AN69" s="142"/>
      <c r="AO69" s="70"/>
    </row>
    <row r="70" spans="1:41" s="8" customFormat="1" ht="38.25" x14ac:dyDescent="0.2">
      <c r="A70" s="142" t="s">
        <v>62</v>
      </c>
      <c r="B70" s="142">
        <v>3</v>
      </c>
      <c r="C70" s="142" t="s">
        <v>126</v>
      </c>
      <c r="D70" s="217"/>
      <c r="E70" s="217"/>
      <c r="F70" s="57" t="s">
        <v>97</v>
      </c>
      <c r="G70" s="228"/>
      <c r="H70" s="67"/>
      <c r="I70" s="67"/>
      <c r="J70" s="67"/>
      <c r="K70" s="67"/>
      <c r="L70" s="67"/>
      <c r="M70" s="67"/>
      <c r="N70" s="67">
        <v>0</v>
      </c>
      <c r="O70" s="67">
        <v>4</v>
      </c>
      <c r="P70" s="67">
        <v>4</v>
      </c>
      <c r="Q70" s="67"/>
      <c r="R70" s="67"/>
      <c r="S70" s="67"/>
      <c r="T70" s="67"/>
      <c r="U70" s="67"/>
      <c r="V70" s="67"/>
      <c r="W70" s="67"/>
      <c r="X70" s="67"/>
      <c r="Y70" s="67"/>
      <c r="Z70" s="67"/>
      <c r="AA70" s="67"/>
      <c r="AB70" s="67"/>
      <c r="AC70" s="67"/>
      <c r="AD70" s="67"/>
      <c r="AE70" s="67"/>
      <c r="AF70" s="67">
        <v>0</v>
      </c>
      <c r="AG70" s="67">
        <v>4</v>
      </c>
      <c r="AH70" s="67">
        <v>15</v>
      </c>
      <c r="AI70" s="67">
        <v>0</v>
      </c>
      <c r="AJ70" s="67">
        <v>60</v>
      </c>
      <c r="AK70" s="67">
        <v>60</v>
      </c>
      <c r="AL70" s="67">
        <v>4</v>
      </c>
      <c r="AM70" s="67" t="s">
        <v>10</v>
      </c>
      <c r="AN70" s="142" t="s">
        <v>125</v>
      </c>
      <c r="AO70" s="57" t="s">
        <v>147</v>
      </c>
    </row>
    <row r="71" spans="1:41" s="8" customFormat="1" x14ac:dyDescent="0.2">
      <c r="A71" s="142"/>
      <c r="B71" s="142"/>
      <c r="C71" s="142"/>
      <c r="D71" s="141"/>
      <c r="E71" s="141"/>
      <c r="F71" s="75" t="s">
        <v>6</v>
      </c>
      <c r="G71" s="134"/>
      <c r="H71" s="67">
        <v>2</v>
      </c>
      <c r="I71" s="67">
        <v>0</v>
      </c>
      <c r="J71" s="67">
        <v>2</v>
      </c>
      <c r="K71" s="67">
        <v>0</v>
      </c>
      <c r="L71" s="67">
        <v>4</v>
      </c>
      <c r="M71" s="67">
        <v>4</v>
      </c>
      <c r="N71" s="67">
        <v>0</v>
      </c>
      <c r="O71" s="67">
        <v>4</v>
      </c>
      <c r="P71" s="67">
        <v>4</v>
      </c>
      <c r="Q71" s="67">
        <v>0</v>
      </c>
      <c r="R71" s="67">
        <v>0</v>
      </c>
      <c r="S71" s="67">
        <v>0</v>
      </c>
      <c r="T71" s="67">
        <v>0</v>
      </c>
      <c r="U71" s="67">
        <v>0</v>
      </c>
      <c r="V71" s="67">
        <v>0</v>
      </c>
      <c r="W71" s="67">
        <v>0</v>
      </c>
      <c r="X71" s="67">
        <v>0</v>
      </c>
      <c r="Y71" s="67">
        <v>0</v>
      </c>
      <c r="Z71" s="67">
        <v>0</v>
      </c>
      <c r="AA71" s="67">
        <v>0</v>
      </c>
      <c r="AB71" s="67">
        <v>0</v>
      </c>
      <c r="AC71" s="67">
        <v>0</v>
      </c>
      <c r="AD71" s="67">
        <v>0</v>
      </c>
      <c r="AE71" s="67">
        <v>0</v>
      </c>
      <c r="AF71" s="67">
        <v>2</v>
      </c>
      <c r="AG71" s="67">
        <v>8</v>
      </c>
      <c r="AH71" s="67" t="s">
        <v>46</v>
      </c>
      <c r="AI71" s="67">
        <v>30</v>
      </c>
      <c r="AJ71" s="67">
        <v>120</v>
      </c>
      <c r="AK71" s="67">
        <v>150</v>
      </c>
      <c r="AL71" s="67">
        <v>10</v>
      </c>
      <c r="AM71" s="67"/>
      <c r="AN71" s="103"/>
      <c r="AO71" s="70"/>
    </row>
    <row r="72" spans="1:41" s="8" customFormat="1" ht="30" customHeight="1" x14ac:dyDescent="0.2">
      <c r="A72" s="82"/>
      <c r="B72" s="82"/>
      <c r="C72" s="224" t="s">
        <v>217</v>
      </c>
      <c r="D72" s="224"/>
      <c r="E72" s="224"/>
      <c r="F72" s="224"/>
      <c r="G72" s="134"/>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4">
        <v>29</v>
      </c>
      <c r="AG72" s="84">
        <v>58</v>
      </c>
      <c r="AH72" s="84">
        <v>15</v>
      </c>
      <c r="AI72" s="84">
        <v>435</v>
      </c>
      <c r="AJ72" s="84">
        <v>870</v>
      </c>
      <c r="AK72" s="84">
        <v>1305</v>
      </c>
      <c r="AL72" s="85">
        <v>87</v>
      </c>
      <c r="AM72" s="83"/>
      <c r="AN72" s="82"/>
      <c r="AO72" s="70"/>
    </row>
    <row r="73" spans="1:41" s="8" customFormat="1" x14ac:dyDescent="0.2">
      <c r="A73" s="145"/>
      <c r="B73" s="145"/>
      <c r="C73" s="142"/>
      <c r="D73" s="74"/>
      <c r="E73" s="74"/>
      <c r="F73" s="75" t="s">
        <v>45</v>
      </c>
      <c r="G73" s="134"/>
      <c r="H73" s="78">
        <v>14</v>
      </c>
      <c r="I73" s="78">
        <v>16</v>
      </c>
      <c r="J73" s="78">
        <v>30</v>
      </c>
      <c r="K73" s="78">
        <v>10</v>
      </c>
      <c r="L73" s="78">
        <v>20</v>
      </c>
      <c r="M73" s="78">
        <v>30</v>
      </c>
      <c r="N73" s="78">
        <v>10</v>
      </c>
      <c r="O73" s="78">
        <v>17</v>
      </c>
      <c r="P73" s="78">
        <v>27</v>
      </c>
      <c r="Q73" s="78">
        <v>7</v>
      </c>
      <c r="R73" s="78">
        <v>8</v>
      </c>
      <c r="S73" s="78">
        <v>15</v>
      </c>
      <c r="T73" s="78">
        <v>3</v>
      </c>
      <c r="U73" s="78">
        <v>6</v>
      </c>
      <c r="V73" s="78">
        <v>10</v>
      </c>
      <c r="W73" s="78">
        <v>9</v>
      </c>
      <c r="X73" s="78">
        <v>3</v>
      </c>
      <c r="Y73" s="78">
        <v>11</v>
      </c>
      <c r="Z73" s="78">
        <v>5</v>
      </c>
      <c r="AA73" s="78">
        <v>4</v>
      </c>
      <c r="AB73" s="78">
        <v>9</v>
      </c>
      <c r="AC73" s="78">
        <v>0</v>
      </c>
      <c r="AD73" s="78">
        <v>2</v>
      </c>
      <c r="AE73" s="78">
        <v>2</v>
      </c>
      <c r="AF73" s="67" t="s">
        <v>46</v>
      </c>
      <c r="AG73" s="67" t="s">
        <v>46</v>
      </c>
      <c r="AH73" s="67" t="s">
        <v>46</v>
      </c>
      <c r="AI73" s="78">
        <v>870</v>
      </c>
      <c r="AJ73" s="78">
        <v>1170</v>
      </c>
      <c r="AK73" s="78">
        <v>2040</v>
      </c>
      <c r="AL73" s="78">
        <v>136</v>
      </c>
      <c r="AM73" s="78"/>
      <c r="AN73" s="142"/>
      <c r="AO73" s="68"/>
    </row>
    <row r="74" spans="1:41" s="8" customFormat="1" ht="21" customHeight="1" x14ac:dyDescent="0.2">
      <c r="A74" s="145"/>
      <c r="B74" s="145"/>
      <c r="C74" s="142"/>
      <c r="D74" s="74"/>
      <c r="E74" s="74"/>
      <c r="F74" s="75" t="s">
        <v>161</v>
      </c>
      <c r="G74" s="134"/>
      <c r="H74" s="78"/>
      <c r="I74" s="78"/>
      <c r="J74" s="78"/>
      <c r="K74" s="78"/>
      <c r="L74" s="78"/>
      <c r="M74" s="78"/>
      <c r="N74" s="78"/>
      <c r="O74" s="78"/>
      <c r="P74" s="78"/>
      <c r="Q74" s="78"/>
      <c r="R74" s="78"/>
      <c r="S74" s="78"/>
      <c r="T74" s="78"/>
      <c r="U74" s="78"/>
      <c r="V74" s="78"/>
      <c r="W74" s="78"/>
      <c r="X74" s="78"/>
      <c r="Y74" s="78"/>
      <c r="Z74" s="78"/>
      <c r="AA74" s="78"/>
      <c r="AB74" s="78"/>
      <c r="AC74" s="78"/>
      <c r="AD74" s="78"/>
      <c r="AE74" s="78"/>
      <c r="AF74" s="217" t="s">
        <v>209</v>
      </c>
      <c r="AG74" s="217"/>
      <c r="AH74" s="217"/>
      <c r="AI74" s="217"/>
      <c r="AJ74" s="217"/>
      <c r="AK74" s="217"/>
      <c r="AL74" s="217"/>
      <c r="AM74" s="217"/>
      <c r="AN74" s="217"/>
      <c r="AO74" s="217"/>
    </row>
    <row r="75" spans="1:41" s="8" customFormat="1" ht="38.25" customHeight="1" x14ac:dyDescent="0.2">
      <c r="A75" s="142" t="s">
        <v>63</v>
      </c>
      <c r="B75" s="142">
        <v>6</v>
      </c>
      <c r="C75" s="142" t="s">
        <v>361</v>
      </c>
      <c r="D75" s="220" t="s">
        <v>315</v>
      </c>
      <c r="E75" s="220" t="s">
        <v>229</v>
      </c>
      <c r="F75" s="57" t="s">
        <v>219</v>
      </c>
      <c r="G75" s="228" t="s">
        <v>229</v>
      </c>
      <c r="H75" s="67"/>
      <c r="I75" s="67"/>
      <c r="J75" s="67"/>
      <c r="K75" s="67"/>
      <c r="L75" s="67"/>
      <c r="M75" s="67"/>
      <c r="N75" s="68"/>
      <c r="O75" s="68"/>
      <c r="P75" s="68"/>
      <c r="Q75" s="67"/>
      <c r="R75" s="67"/>
      <c r="S75" s="67"/>
      <c r="T75" s="59"/>
      <c r="U75" s="59"/>
      <c r="V75" s="59"/>
      <c r="W75" s="67">
        <v>0</v>
      </c>
      <c r="X75" s="67">
        <v>4</v>
      </c>
      <c r="Y75" s="67">
        <v>6</v>
      </c>
      <c r="Z75" s="67"/>
      <c r="AA75" s="67"/>
      <c r="AB75" s="67"/>
      <c r="AC75" s="67"/>
      <c r="AD75" s="67"/>
      <c r="AE75" s="67"/>
      <c r="AF75" s="67">
        <v>0</v>
      </c>
      <c r="AG75" s="67">
        <v>4</v>
      </c>
      <c r="AH75" s="67">
        <v>15</v>
      </c>
      <c r="AI75" s="67">
        <v>0</v>
      </c>
      <c r="AJ75" s="67">
        <v>60</v>
      </c>
      <c r="AK75" s="67">
        <v>60</v>
      </c>
      <c r="AL75" s="67">
        <v>6</v>
      </c>
      <c r="AM75" s="67" t="s">
        <v>10</v>
      </c>
      <c r="AN75" s="142"/>
      <c r="AO75" s="70"/>
    </row>
    <row r="76" spans="1:41" s="8" customFormat="1" ht="38.25" x14ac:dyDescent="0.2">
      <c r="A76" s="142" t="s">
        <v>64</v>
      </c>
      <c r="B76" s="142">
        <v>7</v>
      </c>
      <c r="C76" s="142" t="s">
        <v>362</v>
      </c>
      <c r="D76" s="220"/>
      <c r="E76" s="220"/>
      <c r="F76" s="57" t="s">
        <v>220</v>
      </c>
      <c r="G76" s="228"/>
      <c r="H76" s="67"/>
      <c r="I76" s="67"/>
      <c r="J76" s="67"/>
      <c r="K76" s="67"/>
      <c r="L76" s="67"/>
      <c r="M76" s="67"/>
      <c r="N76" s="67"/>
      <c r="O76" s="67"/>
      <c r="P76" s="67"/>
      <c r="Q76" s="68"/>
      <c r="R76" s="68"/>
      <c r="S76" s="68"/>
      <c r="T76" s="67"/>
      <c r="U76" s="67"/>
      <c r="V76" s="67"/>
      <c r="W76" s="59"/>
      <c r="X76" s="59"/>
      <c r="Y76" s="59"/>
      <c r="Z76" s="67">
        <v>0</v>
      </c>
      <c r="AA76" s="67">
        <v>4</v>
      </c>
      <c r="AB76" s="67">
        <v>6</v>
      </c>
      <c r="AC76" s="67"/>
      <c r="AD76" s="67"/>
      <c r="AE76" s="67"/>
      <c r="AF76" s="67">
        <v>0</v>
      </c>
      <c r="AG76" s="67">
        <v>4</v>
      </c>
      <c r="AH76" s="67">
        <v>15</v>
      </c>
      <c r="AI76" s="67">
        <v>0</v>
      </c>
      <c r="AJ76" s="67">
        <v>60</v>
      </c>
      <c r="AK76" s="67">
        <v>60</v>
      </c>
      <c r="AL76" s="67">
        <v>6</v>
      </c>
      <c r="AM76" s="67" t="s">
        <v>10</v>
      </c>
      <c r="AN76" s="142" t="s">
        <v>361</v>
      </c>
      <c r="AO76" s="57" t="s">
        <v>219</v>
      </c>
    </row>
    <row r="77" spans="1:41" s="8" customFormat="1" x14ac:dyDescent="0.2">
      <c r="A77" s="142"/>
      <c r="B77" s="142"/>
      <c r="C77" s="86"/>
      <c r="D77" s="142"/>
      <c r="E77" s="142"/>
      <c r="F77" s="75" t="s">
        <v>43</v>
      </c>
      <c r="G77" s="134"/>
      <c r="H77" s="67">
        <v>0</v>
      </c>
      <c r="I77" s="67">
        <v>0</v>
      </c>
      <c r="J77" s="67">
        <v>0</v>
      </c>
      <c r="K77" s="67">
        <v>0</v>
      </c>
      <c r="L77" s="67">
        <v>0</v>
      </c>
      <c r="M77" s="67">
        <v>0</v>
      </c>
      <c r="N77" s="67">
        <v>0</v>
      </c>
      <c r="O77" s="67">
        <v>0</v>
      </c>
      <c r="P77" s="67">
        <v>0</v>
      </c>
      <c r="Q77" s="67">
        <v>0</v>
      </c>
      <c r="R77" s="67">
        <v>0</v>
      </c>
      <c r="S77" s="67">
        <v>0</v>
      </c>
      <c r="T77" s="67">
        <v>0</v>
      </c>
      <c r="U77" s="67">
        <v>0</v>
      </c>
      <c r="V77" s="67">
        <v>0</v>
      </c>
      <c r="W77" s="67">
        <v>0</v>
      </c>
      <c r="X77" s="67">
        <v>4</v>
      </c>
      <c r="Y77" s="67">
        <v>6</v>
      </c>
      <c r="Z77" s="67">
        <v>0</v>
      </c>
      <c r="AA77" s="67">
        <v>4</v>
      </c>
      <c r="AB77" s="67">
        <v>6</v>
      </c>
      <c r="AC77" s="67">
        <v>0</v>
      </c>
      <c r="AD77" s="67">
        <v>0</v>
      </c>
      <c r="AE77" s="67">
        <v>0</v>
      </c>
      <c r="AF77" s="67">
        <v>0</v>
      </c>
      <c r="AG77" s="67">
        <v>8</v>
      </c>
      <c r="AH77" s="67" t="s">
        <v>46</v>
      </c>
      <c r="AI77" s="67">
        <v>0</v>
      </c>
      <c r="AJ77" s="67">
        <v>120</v>
      </c>
      <c r="AK77" s="67">
        <v>120</v>
      </c>
      <c r="AL77" s="67">
        <v>12</v>
      </c>
      <c r="AM77" s="67"/>
      <c r="AN77" s="104"/>
      <c r="AO77" s="68"/>
    </row>
    <row r="78" spans="1:41" s="8" customFormat="1" ht="63.75" customHeight="1" x14ac:dyDescent="0.2">
      <c r="A78" s="142" t="s">
        <v>63</v>
      </c>
      <c r="B78" s="142">
        <v>6</v>
      </c>
      <c r="C78" s="142" t="s">
        <v>363</v>
      </c>
      <c r="D78" s="220" t="s">
        <v>316</v>
      </c>
      <c r="E78" s="220" t="s">
        <v>230</v>
      </c>
      <c r="F78" s="57" t="s">
        <v>221</v>
      </c>
      <c r="G78" s="228" t="s">
        <v>230</v>
      </c>
      <c r="H78" s="67"/>
      <c r="I78" s="67"/>
      <c r="J78" s="67"/>
      <c r="K78" s="67"/>
      <c r="L78" s="67"/>
      <c r="M78" s="67"/>
      <c r="N78" s="67"/>
      <c r="O78" s="67"/>
      <c r="P78" s="67"/>
      <c r="Q78" s="67"/>
      <c r="R78" s="67"/>
      <c r="S78" s="67"/>
      <c r="T78" s="67"/>
      <c r="U78" s="67"/>
      <c r="V78" s="67"/>
      <c r="W78" s="67">
        <v>0</v>
      </c>
      <c r="X78" s="67">
        <v>4</v>
      </c>
      <c r="Y78" s="67">
        <v>6</v>
      </c>
      <c r="Z78" s="59"/>
      <c r="AA78" s="59"/>
      <c r="AB78" s="59"/>
      <c r="AC78" s="67"/>
      <c r="AD78" s="67"/>
      <c r="AE78" s="67"/>
      <c r="AF78" s="67">
        <v>0</v>
      </c>
      <c r="AG78" s="67">
        <v>4</v>
      </c>
      <c r="AH78" s="67">
        <v>15</v>
      </c>
      <c r="AI78" s="67">
        <v>0</v>
      </c>
      <c r="AJ78" s="67">
        <v>60</v>
      </c>
      <c r="AK78" s="67">
        <v>60</v>
      </c>
      <c r="AL78" s="67">
        <v>6</v>
      </c>
      <c r="AM78" s="67" t="s">
        <v>10</v>
      </c>
      <c r="AN78" s="104"/>
      <c r="AO78" s="70"/>
    </row>
    <row r="79" spans="1:41" s="8" customFormat="1" ht="38.25" x14ac:dyDescent="0.2">
      <c r="A79" s="142" t="s">
        <v>64</v>
      </c>
      <c r="B79" s="142">
        <v>7</v>
      </c>
      <c r="C79" s="142" t="s">
        <v>364</v>
      </c>
      <c r="D79" s="220"/>
      <c r="E79" s="220"/>
      <c r="F79" s="57" t="s">
        <v>222</v>
      </c>
      <c r="G79" s="228"/>
      <c r="H79" s="67"/>
      <c r="I79" s="67"/>
      <c r="J79" s="67"/>
      <c r="K79" s="67"/>
      <c r="L79" s="67"/>
      <c r="M79" s="67"/>
      <c r="N79" s="67"/>
      <c r="O79" s="67"/>
      <c r="P79" s="67"/>
      <c r="Q79" s="67"/>
      <c r="R79" s="67"/>
      <c r="S79" s="67"/>
      <c r="T79" s="67"/>
      <c r="U79" s="67"/>
      <c r="V79" s="67"/>
      <c r="W79" s="67"/>
      <c r="X79" s="67"/>
      <c r="Y79" s="67"/>
      <c r="Z79" s="67">
        <v>0</v>
      </c>
      <c r="AA79" s="67">
        <v>4</v>
      </c>
      <c r="AB79" s="67">
        <v>7</v>
      </c>
      <c r="AC79" s="59"/>
      <c r="AD79" s="59"/>
      <c r="AE79" s="59"/>
      <c r="AF79" s="67">
        <v>0</v>
      </c>
      <c r="AG79" s="67">
        <v>4</v>
      </c>
      <c r="AH79" s="67">
        <v>15</v>
      </c>
      <c r="AI79" s="67">
        <v>0</v>
      </c>
      <c r="AJ79" s="67">
        <v>60</v>
      </c>
      <c r="AK79" s="67">
        <v>60</v>
      </c>
      <c r="AL79" s="67">
        <v>6</v>
      </c>
      <c r="AM79" s="67" t="s">
        <v>10</v>
      </c>
      <c r="AN79" s="142" t="s">
        <v>363</v>
      </c>
      <c r="AO79" s="57" t="s">
        <v>221</v>
      </c>
    </row>
    <row r="80" spans="1:41" s="8" customFormat="1" ht="25.5" x14ac:dyDescent="0.2">
      <c r="A80" s="142"/>
      <c r="B80" s="142"/>
      <c r="C80" s="86"/>
      <c r="D80" s="141"/>
      <c r="E80" s="141"/>
      <c r="F80" s="75" t="s">
        <v>69</v>
      </c>
      <c r="G80" s="134"/>
      <c r="H80" s="67">
        <v>0</v>
      </c>
      <c r="I80" s="67">
        <v>0</v>
      </c>
      <c r="J80" s="67">
        <v>0</v>
      </c>
      <c r="K80" s="67">
        <v>0</v>
      </c>
      <c r="L80" s="67">
        <v>0</v>
      </c>
      <c r="M80" s="67">
        <v>0</v>
      </c>
      <c r="N80" s="67">
        <v>0</v>
      </c>
      <c r="O80" s="67">
        <v>0</v>
      </c>
      <c r="P80" s="67">
        <v>0</v>
      </c>
      <c r="Q80" s="67">
        <v>0</v>
      </c>
      <c r="R80" s="67">
        <v>0</v>
      </c>
      <c r="S80" s="67">
        <v>0</v>
      </c>
      <c r="T80" s="67">
        <v>0</v>
      </c>
      <c r="U80" s="67">
        <v>0</v>
      </c>
      <c r="V80" s="67">
        <v>0</v>
      </c>
      <c r="W80" s="67">
        <v>0</v>
      </c>
      <c r="X80" s="67">
        <v>4</v>
      </c>
      <c r="Y80" s="67">
        <v>6</v>
      </c>
      <c r="Z80" s="67">
        <v>0</v>
      </c>
      <c r="AA80" s="67">
        <v>4</v>
      </c>
      <c r="AB80" s="67">
        <v>7</v>
      </c>
      <c r="AC80" s="67">
        <v>0</v>
      </c>
      <c r="AD80" s="67">
        <v>0</v>
      </c>
      <c r="AE80" s="67">
        <v>0</v>
      </c>
      <c r="AF80" s="67">
        <v>0</v>
      </c>
      <c r="AG80" s="67">
        <v>8</v>
      </c>
      <c r="AH80" s="67" t="s">
        <v>46</v>
      </c>
      <c r="AI80" s="67">
        <v>0</v>
      </c>
      <c r="AJ80" s="67">
        <v>120</v>
      </c>
      <c r="AK80" s="67">
        <v>120</v>
      </c>
      <c r="AL80" s="67">
        <v>12</v>
      </c>
      <c r="AM80" s="67"/>
      <c r="AN80" s="104"/>
      <c r="AO80" s="70"/>
    </row>
    <row r="81" spans="1:41" s="8" customFormat="1" ht="22.5" customHeight="1" x14ac:dyDescent="0.2">
      <c r="A81" s="142" t="s">
        <v>63</v>
      </c>
      <c r="B81" s="142">
        <v>6</v>
      </c>
      <c r="C81" s="142" t="s">
        <v>393</v>
      </c>
      <c r="D81" s="216" t="s">
        <v>317</v>
      </c>
      <c r="E81" s="217" t="s">
        <v>224</v>
      </c>
      <c r="F81" s="72" t="s">
        <v>231</v>
      </c>
      <c r="G81" s="228" t="s">
        <v>224</v>
      </c>
      <c r="H81" s="69"/>
      <c r="I81" s="69"/>
      <c r="J81" s="69"/>
      <c r="K81" s="69"/>
      <c r="L81" s="69"/>
      <c r="M81" s="69"/>
      <c r="N81" s="69"/>
      <c r="O81" s="69"/>
      <c r="P81" s="69"/>
      <c r="Q81" s="69"/>
      <c r="R81" s="69"/>
      <c r="S81" s="69"/>
      <c r="T81" s="67"/>
      <c r="U81" s="67"/>
      <c r="V81" s="67"/>
      <c r="W81" s="67">
        <v>0</v>
      </c>
      <c r="X81" s="67">
        <v>4</v>
      </c>
      <c r="Y81" s="67">
        <v>6</v>
      </c>
      <c r="Z81" s="67"/>
      <c r="AA81" s="67"/>
      <c r="AB81" s="67"/>
      <c r="AC81" s="67"/>
      <c r="AD81" s="67"/>
      <c r="AE81" s="67"/>
      <c r="AF81" s="67">
        <v>0</v>
      </c>
      <c r="AG81" s="67">
        <v>4</v>
      </c>
      <c r="AH81" s="67">
        <v>15</v>
      </c>
      <c r="AI81" s="67">
        <v>0</v>
      </c>
      <c r="AJ81" s="67">
        <v>60</v>
      </c>
      <c r="AK81" s="67">
        <v>60</v>
      </c>
      <c r="AL81" s="67">
        <v>6</v>
      </c>
      <c r="AM81" s="67" t="s">
        <v>10</v>
      </c>
      <c r="AN81" s="142"/>
      <c r="AO81" s="70"/>
    </row>
    <row r="82" spans="1:41" s="8" customFormat="1" x14ac:dyDescent="0.2">
      <c r="A82" s="142" t="s">
        <v>64</v>
      </c>
      <c r="B82" s="142">
        <v>7</v>
      </c>
      <c r="C82" s="142" t="s">
        <v>365</v>
      </c>
      <c r="D82" s="216"/>
      <c r="E82" s="217"/>
      <c r="F82" s="72" t="s">
        <v>228</v>
      </c>
      <c r="G82" s="228"/>
      <c r="H82" s="69"/>
      <c r="I82" s="69"/>
      <c r="J82" s="69"/>
      <c r="K82" s="69"/>
      <c r="L82" s="69"/>
      <c r="M82" s="69"/>
      <c r="N82" s="69"/>
      <c r="O82" s="69"/>
      <c r="P82" s="69"/>
      <c r="Q82" s="69"/>
      <c r="R82" s="69"/>
      <c r="S82" s="69"/>
      <c r="T82" s="67"/>
      <c r="U82" s="67"/>
      <c r="V82" s="67"/>
      <c r="W82" s="67"/>
      <c r="X82" s="67"/>
      <c r="Y82" s="67"/>
      <c r="Z82" s="67">
        <v>0</v>
      </c>
      <c r="AA82" s="67">
        <v>4</v>
      </c>
      <c r="AB82" s="67">
        <v>6</v>
      </c>
      <c r="AC82" s="67"/>
      <c r="AD82" s="67"/>
      <c r="AE82" s="67"/>
      <c r="AF82" s="67">
        <v>0</v>
      </c>
      <c r="AG82" s="67">
        <v>4</v>
      </c>
      <c r="AH82" s="67">
        <v>15</v>
      </c>
      <c r="AI82" s="67">
        <v>0</v>
      </c>
      <c r="AJ82" s="67">
        <v>60</v>
      </c>
      <c r="AK82" s="67">
        <v>60</v>
      </c>
      <c r="AL82" s="67">
        <v>6</v>
      </c>
      <c r="AM82" s="67" t="s">
        <v>10</v>
      </c>
      <c r="AN82" s="142"/>
      <c r="AO82" s="72"/>
    </row>
    <row r="83" spans="1:41" s="8" customFormat="1" x14ac:dyDescent="0.2">
      <c r="A83" s="142"/>
      <c r="B83" s="142"/>
      <c r="C83" s="86"/>
      <c r="D83" s="141"/>
      <c r="E83" s="141"/>
      <c r="F83" s="75" t="s">
        <v>44</v>
      </c>
      <c r="G83" s="134"/>
      <c r="H83" s="67">
        <v>0</v>
      </c>
      <c r="I83" s="67">
        <v>0</v>
      </c>
      <c r="J83" s="67">
        <v>0</v>
      </c>
      <c r="K83" s="67">
        <v>0</v>
      </c>
      <c r="L83" s="67">
        <v>0</v>
      </c>
      <c r="M83" s="67">
        <v>0</v>
      </c>
      <c r="N83" s="67">
        <v>0</v>
      </c>
      <c r="O83" s="67">
        <v>0</v>
      </c>
      <c r="P83" s="67">
        <v>0</v>
      </c>
      <c r="Q83" s="67">
        <v>0</v>
      </c>
      <c r="R83" s="67">
        <v>0</v>
      </c>
      <c r="S83" s="67">
        <v>0</v>
      </c>
      <c r="T83" s="67">
        <v>0</v>
      </c>
      <c r="U83" s="67">
        <v>0</v>
      </c>
      <c r="V83" s="67">
        <v>0</v>
      </c>
      <c r="W83" s="67">
        <v>0</v>
      </c>
      <c r="X83" s="67">
        <v>4</v>
      </c>
      <c r="Y83" s="67">
        <v>6</v>
      </c>
      <c r="Z83" s="67">
        <v>0</v>
      </c>
      <c r="AA83" s="67">
        <v>4</v>
      </c>
      <c r="AB83" s="67">
        <v>6</v>
      </c>
      <c r="AC83" s="67">
        <v>0</v>
      </c>
      <c r="AD83" s="67">
        <v>0</v>
      </c>
      <c r="AE83" s="67">
        <v>0</v>
      </c>
      <c r="AF83" s="67">
        <v>0</v>
      </c>
      <c r="AG83" s="67">
        <v>8</v>
      </c>
      <c r="AH83" s="67" t="s">
        <v>46</v>
      </c>
      <c r="AI83" s="67">
        <v>0</v>
      </c>
      <c r="AJ83" s="67">
        <v>120</v>
      </c>
      <c r="AK83" s="67">
        <v>120</v>
      </c>
      <c r="AL83" s="67">
        <v>12</v>
      </c>
      <c r="AM83" s="67"/>
      <c r="AN83" s="104"/>
      <c r="AO83" s="70"/>
    </row>
    <row r="84" spans="1:41" s="8" customFormat="1" ht="23.25" customHeight="1" x14ac:dyDescent="0.2">
      <c r="A84" s="142" t="s">
        <v>63</v>
      </c>
      <c r="B84" s="142">
        <v>6</v>
      </c>
      <c r="C84" s="142" t="s">
        <v>366</v>
      </c>
      <c r="D84" s="216" t="s">
        <v>318</v>
      </c>
      <c r="E84" s="216" t="s">
        <v>261</v>
      </c>
      <c r="F84" s="72" t="s">
        <v>268</v>
      </c>
      <c r="G84" s="61" t="s">
        <v>261</v>
      </c>
      <c r="H84" s="69"/>
      <c r="I84" s="69"/>
      <c r="J84" s="69"/>
      <c r="K84" s="69"/>
      <c r="L84" s="69"/>
      <c r="M84" s="69"/>
      <c r="N84" s="69"/>
      <c r="O84" s="69"/>
      <c r="P84" s="69"/>
      <c r="Q84" s="69"/>
      <c r="R84" s="69"/>
      <c r="S84" s="69"/>
      <c r="T84" s="67"/>
      <c r="U84" s="67"/>
      <c r="V84" s="67"/>
      <c r="W84" s="67">
        <v>0</v>
      </c>
      <c r="X84" s="67">
        <v>4</v>
      </c>
      <c r="Y84" s="67">
        <v>6</v>
      </c>
      <c r="Z84" s="67"/>
      <c r="AA84" s="67"/>
      <c r="AB84" s="67"/>
      <c r="AC84" s="67"/>
      <c r="AD84" s="67"/>
      <c r="AE84" s="67"/>
      <c r="AF84" s="67">
        <v>0</v>
      </c>
      <c r="AG84" s="67">
        <v>4</v>
      </c>
      <c r="AH84" s="67">
        <v>15</v>
      </c>
      <c r="AI84" s="67">
        <v>0</v>
      </c>
      <c r="AJ84" s="67">
        <v>60</v>
      </c>
      <c r="AK84" s="67">
        <v>60</v>
      </c>
      <c r="AL84" s="67">
        <v>6</v>
      </c>
      <c r="AM84" s="67" t="s">
        <v>10</v>
      </c>
      <c r="AN84" s="142"/>
      <c r="AO84" s="70"/>
    </row>
    <row r="85" spans="1:41" s="8" customFormat="1" ht="25.5" x14ac:dyDescent="0.2">
      <c r="A85" s="142" t="s">
        <v>64</v>
      </c>
      <c r="B85" s="142">
        <v>7</v>
      </c>
      <c r="C85" s="142" t="s">
        <v>367</v>
      </c>
      <c r="D85" s="217"/>
      <c r="E85" s="217"/>
      <c r="F85" s="72" t="s">
        <v>269</v>
      </c>
      <c r="G85" s="61" t="s">
        <v>261</v>
      </c>
      <c r="H85" s="69"/>
      <c r="I85" s="69"/>
      <c r="J85" s="69"/>
      <c r="K85" s="69"/>
      <c r="L85" s="69"/>
      <c r="M85" s="69"/>
      <c r="N85" s="69"/>
      <c r="O85" s="69"/>
      <c r="P85" s="69"/>
      <c r="Q85" s="69"/>
      <c r="R85" s="69"/>
      <c r="S85" s="69"/>
      <c r="T85" s="67"/>
      <c r="U85" s="67"/>
      <c r="V85" s="67"/>
      <c r="W85" s="67"/>
      <c r="X85" s="67"/>
      <c r="Y85" s="67"/>
      <c r="Z85" s="67">
        <v>0</v>
      </c>
      <c r="AA85" s="67">
        <v>4</v>
      </c>
      <c r="AB85" s="67">
        <v>6</v>
      </c>
      <c r="AC85" s="67"/>
      <c r="AD85" s="67"/>
      <c r="AE85" s="67"/>
      <c r="AF85" s="67">
        <v>0</v>
      </c>
      <c r="AG85" s="67">
        <v>4</v>
      </c>
      <c r="AH85" s="67">
        <v>15</v>
      </c>
      <c r="AI85" s="67">
        <v>0</v>
      </c>
      <c r="AJ85" s="67">
        <v>60</v>
      </c>
      <c r="AK85" s="67">
        <v>60</v>
      </c>
      <c r="AL85" s="67">
        <v>6</v>
      </c>
      <c r="AM85" s="67" t="s">
        <v>10</v>
      </c>
      <c r="AN85" s="142" t="s">
        <v>366</v>
      </c>
      <c r="AO85" s="72" t="s">
        <v>268</v>
      </c>
    </row>
    <row r="86" spans="1:41" s="8" customFormat="1" ht="25.5" x14ac:dyDescent="0.2">
      <c r="A86" s="142"/>
      <c r="B86" s="142"/>
      <c r="C86" s="86"/>
      <c r="D86" s="141"/>
      <c r="E86" s="141"/>
      <c r="F86" s="75" t="s">
        <v>108</v>
      </c>
      <c r="G86" s="134"/>
      <c r="H86" s="67">
        <v>0</v>
      </c>
      <c r="I86" s="67">
        <v>0</v>
      </c>
      <c r="J86" s="67">
        <v>0</v>
      </c>
      <c r="K86" s="67">
        <v>0</v>
      </c>
      <c r="L86" s="67">
        <v>0</v>
      </c>
      <c r="M86" s="67">
        <v>0</v>
      </c>
      <c r="N86" s="67">
        <v>0</v>
      </c>
      <c r="O86" s="67">
        <v>0</v>
      </c>
      <c r="P86" s="67">
        <v>0</v>
      </c>
      <c r="Q86" s="67">
        <v>0</v>
      </c>
      <c r="R86" s="67">
        <v>0</v>
      </c>
      <c r="S86" s="67">
        <v>0</v>
      </c>
      <c r="T86" s="67">
        <v>0</v>
      </c>
      <c r="U86" s="67">
        <v>0</v>
      </c>
      <c r="V86" s="67">
        <v>0</v>
      </c>
      <c r="W86" s="67">
        <v>0</v>
      </c>
      <c r="X86" s="67">
        <v>4</v>
      </c>
      <c r="Y86" s="67">
        <v>6</v>
      </c>
      <c r="Z86" s="67">
        <v>0</v>
      </c>
      <c r="AA86" s="67">
        <v>4</v>
      </c>
      <c r="AB86" s="67">
        <v>6</v>
      </c>
      <c r="AC86" s="67">
        <v>0</v>
      </c>
      <c r="AD86" s="67">
        <v>0</v>
      </c>
      <c r="AE86" s="67">
        <v>0</v>
      </c>
      <c r="AF86" s="67">
        <v>0</v>
      </c>
      <c r="AG86" s="67">
        <v>8</v>
      </c>
      <c r="AH86" s="67" t="s">
        <v>46</v>
      </c>
      <c r="AI86" s="67">
        <v>0</v>
      </c>
      <c r="AJ86" s="67">
        <v>120</v>
      </c>
      <c r="AK86" s="67">
        <v>120</v>
      </c>
      <c r="AL86" s="67">
        <v>12</v>
      </c>
      <c r="AM86" s="67"/>
      <c r="AN86" s="104"/>
      <c r="AO86" s="70"/>
    </row>
    <row r="87" spans="1:41" s="8" customFormat="1" ht="28.5" customHeight="1" x14ac:dyDescent="0.2">
      <c r="A87" s="142" t="s">
        <v>63</v>
      </c>
      <c r="B87" s="142">
        <v>6</v>
      </c>
      <c r="C87" s="142" t="s">
        <v>368</v>
      </c>
      <c r="D87" s="216" t="s">
        <v>319</v>
      </c>
      <c r="E87" s="216" t="s">
        <v>258</v>
      </c>
      <c r="F87" s="72" t="s">
        <v>262</v>
      </c>
      <c r="G87" s="146" t="s">
        <v>258</v>
      </c>
      <c r="H87" s="69"/>
      <c r="I87" s="69"/>
      <c r="J87" s="69"/>
      <c r="K87" s="69"/>
      <c r="L87" s="69"/>
      <c r="M87" s="69"/>
      <c r="N87" s="69"/>
      <c r="O87" s="69"/>
      <c r="P87" s="69"/>
      <c r="Q87" s="69"/>
      <c r="R87" s="69"/>
      <c r="S87" s="69"/>
      <c r="T87" s="67"/>
      <c r="U87" s="67"/>
      <c r="V87" s="67"/>
      <c r="W87" s="67">
        <v>0</v>
      </c>
      <c r="X87" s="67">
        <v>4</v>
      </c>
      <c r="Y87" s="67">
        <v>6</v>
      </c>
      <c r="Z87" s="67"/>
      <c r="AA87" s="67"/>
      <c r="AB87" s="67"/>
      <c r="AC87" s="67"/>
      <c r="AD87" s="67"/>
      <c r="AE87" s="67"/>
      <c r="AF87" s="67">
        <v>0</v>
      </c>
      <c r="AG87" s="67">
        <v>4</v>
      </c>
      <c r="AH87" s="67">
        <v>15</v>
      </c>
      <c r="AI87" s="67">
        <v>0</v>
      </c>
      <c r="AJ87" s="67">
        <v>60</v>
      </c>
      <c r="AK87" s="67">
        <v>60</v>
      </c>
      <c r="AL87" s="67">
        <v>6</v>
      </c>
      <c r="AM87" s="67" t="s">
        <v>10</v>
      </c>
      <c r="AN87" s="142"/>
      <c r="AO87" s="70"/>
    </row>
    <row r="88" spans="1:41" s="8" customFormat="1" ht="32.25" customHeight="1" x14ac:dyDescent="0.2">
      <c r="A88" s="142" t="s">
        <v>64</v>
      </c>
      <c r="B88" s="142">
        <v>7</v>
      </c>
      <c r="C88" s="142" t="s">
        <v>369</v>
      </c>
      <c r="D88" s="217"/>
      <c r="E88" s="217"/>
      <c r="F88" s="72" t="s">
        <v>270</v>
      </c>
      <c r="G88" s="146" t="s">
        <v>258</v>
      </c>
      <c r="H88" s="69"/>
      <c r="I88" s="69"/>
      <c r="J88" s="69"/>
      <c r="K88" s="69"/>
      <c r="L88" s="69"/>
      <c r="M88" s="69"/>
      <c r="N88" s="69"/>
      <c r="O88" s="69"/>
      <c r="P88" s="69"/>
      <c r="Q88" s="69"/>
      <c r="R88" s="69"/>
      <c r="S88" s="69"/>
      <c r="T88" s="67"/>
      <c r="U88" s="67"/>
      <c r="V88" s="67"/>
      <c r="W88" s="67"/>
      <c r="X88" s="67"/>
      <c r="Y88" s="67"/>
      <c r="Z88" s="67">
        <v>0</v>
      </c>
      <c r="AA88" s="67">
        <v>4</v>
      </c>
      <c r="AB88" s="67">
        <v>6</v>
      </c>
      <c r="AC88" s="67"/>
      <c r="AD88" s="67"/>
      <c r="AE88" s="67"/>
      <c r="AF88" s="67">
        <v>0</v>
      </c>
      <c r="AG88" s="67">
        <v>4</v>
      </c>
      <c r="AH88" s="67">
        <v>15</v>
      </c>
      <c r="AI88" s="67">
        <v>0</v>
      </c>
      <c r="AJ88" s="67">
        <v>60</v>
      </c>
      <c r="AK88" s="67">
        <v>60</v>
      </c>
      <c r="AL88" s="67">
        <v>6</v>
      </c>
      <c r="AM88" s="67" t="s">
        <v>10</v>
      </c>
      <c r="AN88" s="142" t="s">
        <v>368</v>
      </c>
      <c r="AO88" s="72" t="s">
        <v>262</v>
      </c>
    </row>
    <row r="89" spans="1:41" s="8" customFormat="1" x14ac:dyDescent="0.2">
      <c r="A89" s="142"/>
      <c r="B89" s="142"/>
      <c r="C89" s="86"/>
      <c r="D89" s="141"/>
      <c r="E89" s="141"/>
      <c r="F89" s="75" t="s">
        <v>53</v>
      </c>
      <c r="G89" s="134"/>
      <c r="H89" s="67">
        <v>0</v>
      </c>
      <c r="I89" s="67">
        <v>0</v>
      </c>
      <c r="J89" s="67">
        <v>0</v>
      </c>
      <c r="K89" s="67">
        <v>0</v>
      </c>
      <c r="L89" s="67">
        <v>0</v>
      </c>
      <c r="M89" s="67">
        <v>0</v>
      </c>
      <c r="N89" s="67">
        <v>0</v>
      </c>
      <c r="O89" s="67">
        <v>0</v>
      </c>
      <c r="P89" s="67">
        <v>0</v>
      </c>
      <c r="Q89" s="67">
        <v>0</v>
      </c>
      <c r="R89" s="67">
        <v>0</v>
      </c>
      <c r="S89" s="67">
        <v>0</v>
      </c>
      <c r="T89" s="67">
        <v>0</v>
      </c>
      <c r="U89" s="67">
        <v>0</v>
      </c>
      <c r="V89" s="67">
        <v>0</v>
      </c>
      <c r="W89" s="67">
        <v>0</v>
      </c>
      <c r="X89" s="67">
        <v>4</v>
      </c>
      <c r="Y89" s="67">
        <v>6</v>
      </c>
      <c r="Z89" s="67">
        <v>0</v>
      </c>
      <c r="AA89" s="67">
        <v>4</v>
      </c>
      <c r="AB89" s="67">
        <v>6</v>
      </c>
      <c r="AC89" s="67">
        <v>0</v>
      </c>
      <c r="AD89" s="67">
        <v>0</v>
      </c>
      <c r="AE89" s="67">
        <v>0</v>
      </c>
      <c r="AF89" s="67">
        <v>0</v>
      </c>
      <c r="AG89" s="67">
        <v>8</v>
      </c>
      <c r="AH89" s="67" t="s">
        <v>46</v>
      </c>
      <c r="AI89" s="67">
        <v>0</v>
      </c>
      <c r="AJ89" s="67">
        <v>120</v>
      </c>
      <c r="AK89" s="67">
        <v>120</v>
      </c>
      <c r="AL89" s="67">
        <v>12</v>
      </c>
      <c r="AM89" s="67"/>
      <c r="AN89" s="104"/>
      <c r="AO89" s="70"/>
    </row>
    <row r="90" spans="1:41" s="8" customFormat="1" ht="27" customHeight="1" x14ac:dyDescent="0.2">
      <c r="A90" s="142" t="s">
        <v>63</v>
      </c>
      <c r="B90" s="142">
        <v>6</v>
      </c>
      <c r="C90" s="142" t="s">
        <v>370</v>
      </c>
      <c r="D90" s="218" t="s">
        <v>320</v>
      </c>
      <c r="E90" s="218" t="s">
        <v>248</v>
      </c>
      <c r="F90" s="72" t="s">
        <v>263</v>
      </c>
      <c r="G90" s="228" t="s">
        <v>248</v>
      </c>
      <c r="H90" s="69"/>
      <c r="I90" s="69"/>
      <c r="J90" s="69"/>
      <c r="K90" s="69"/>
      <c r="L90" s="69"/>
      <c r="M90" s="69"/>
      <c r="N90" s="69"/>
      <c r="O90" s="69"/>
      <c r="P90" s="69"/>
      <c r="Q90" s="69"/>
      <c r="R90" s="69"/>
      <c r="S90" s="69"/>
      <c r="T90" s="67"/>
      <c r="U90" s="67"/>
      <c r="V90" s="67"/>
      <c r="W90" s="67">
        <v>0</v>
      </c>
      <c r="X90" s="67">
        <v>4</v>
      </c>
      <c r="Y90" s="67">
        <v>6</v>
      </c>
      <c r="Z90" s="67"/>
      <c r="AA90" s="67"/>
      <c r="AB90" s="67"/>
      <c r="AC90" s="67"/>
      <c r="AD90" s="67"/>
      <c r="AE90" s="67"/>
      <c r="AF90" s="67">
        <v>0</v>
      </c>
      <c r="AG90" s="67">
        <v>4</v>
      </c>
      <c r="AH90" s="67">
        <v>15</v>
      </c>
      <c r="AI90" s="67">
        <v>0</v>
      </c>
      <c r="AJ90" s="67">
        <v>60</v>
      </c>
      <c r="AK90" s="67">
        <v>60</v>
      </c>
      <c r="AL90" s="67">
        <v>6</v>
      </c>
      <c r="AM90" s="67" t="s">
        <v>10</v>
      </c>
      <c r="AN90" s="142"/>
      <c r="AO90" s="70"/>
    </row>
    <row r="91" spans="1:41" s="8" customFormat="1" ht="27" customHeight="1" x14ac:dyDescent="0.2">
      <c r="A91" s="142" t="s">
        <v>64</v>
      </c>
      <c r="B91" s="142">
        <v>7</v>
      </c>
      <c r="C91" s="142" t="s">
        <v>371</v>
      </c>
      <c r="D91" s="218"/>
      <c r="E91" s="218"/>
      <c r="F91" s="72" t="s">
        <v>271</v>
      </c>
      <c r="G91" s="228"/>
      <c r="H91" s="69"/>
      <c r="I91" s="69"/>
      <c r="J91" s="69"/>
      <c r="K91" s="69"/>
      <c r="L91" s="69"/>
      <c r="M91" s="69"/>
      <c r="N91" s="69"/>
      <c r="O91" s="69"/>
      <c r="P91" s="69"/>
      <c r="Q91" s="69"/>
      <c r="R91" s="69"/>
      <c r="S91" s="69"/>
      <c r="T91" s="67"/>
      <c r="U91" s="67"/>
      <c r="V91" s="67"/>
      <c r="W91" s="67"/>
      <c r="X91" s="67"/>
      <c r="Y91" s="67"/>
      <c r="Z91" s="67">
        <v>0</v>
      </c>
      <c r="AA91" s="67">
        <v>4</v>
      </c>
      <c r="AB91" s="67">
        <v>6</v>
      </c>
      <c r="AC91" s="67"/>
      <c r="AD91" s="67"/>
      <c r="AE91" s="67"/>
      <c r="AF91" s="67">
        <v>0</v>
      </c>
      <c r="AG91" s="67">
        <v>4</v>
      </c>
      <c r="AH91" s="67">
        <v>15</v>
      </c>
      <c r="AI91" s="67">
        <v>0</v>
      </c>
      <c r="AJ91" s="67">
        <v>60</v>
      </c>
      <c r="AK91" s="67">
        <v>60</v>
      </c>
      <c r="AL91" s="67">
        <v>6</v>
      </c>
      <c r="AM91" s="67" t="s">
        <v>10</v>
      </c>
      <c r="AN91" s="86"/>
      <c r="AO91" s="72"/>
    </row>
    <row r="92" spans="1:41" s="8" customFormat="1" x14ac:dyDescent="0.2">
      <c r="A92" s="142"/>
      <c r="B92" s="142"/>
      <c r="C92" s="86"/>
      <c r="D92" s="141"/>
      <c r="E92" s="141"/>
      <c r="F92" s="75" t="s">
        <v>40</v>
      </c>
      <c r="G92" s="134"/>
      <c r="H92" s="67">
        <v>0</v>
      </c>
      <c r="I92" s="67">
        <v>0</v>
      </c>
      <c r="J92" s="67">
        <v>0</v>
      </c>
      <c r="K92" s="67">
        <v>0</v>
      </c>
      <c r="L92" s="67">
        <v>0</v>
      </c>
      <c r="M92" s="67">
        <v>0</v>
      </c>
      <c r="N92" s="67">
        <v>0</v>
      </c>
      <c r="O92" s="67">
        <v>0</v>
      </c>
      <c r="P92" s="67">
        <v>0</v>
      </c>
      <c r="Q92" s="67">
        <v>0</v>
      </c>
      <c r="R92" s="67">
        <v>0</v>
      </c>
      <c r="S92" s="67">
        <v>0</v>
      </c>
      <c r="T92" s="67">
        <v>0</v>
      </c>
      <c r="U92" s="67">
        <v>0</v>
      </c>
      <c r="V92" s="67">
        <v>0</v>
      </c>
      <c r="W92" s="67">
        <v>0</v>
      </c>
      <c r="X92" s="67">
        <v>4</v>
      </c>
      <c r="Y92" s="67">
        <v>6</v>
      </c>
      <c r="Z92" s="67">
        <v>0</v>
      </c>
      <c r="AA92" s="67">
        <v>4</v>
      </c>
      <c r="AB92" s="67">
        <v>6</v>
      </c>
      <c r="AC92" s="67">
        <v>0</v>
      </c>
      <c r="AD92" s="67">
        <v>0</v>
      </c>
      <c r="AE92" s="67">
        <v>0</v>
      </c>
      <c r="AF92" s="67">
        <v>0</v>
      </c>
      <c r="AG92" s="67">
        <v>8</v>
      </c>
      <c r="AH92" s="67" t="s">
        <v>46</v>
      </c>
      <c r="AI92" s="67">
        <v>0</v>
      </c>
      <c r="AJ92" s="67">
        <v>120</v>
      </c>
      <c r="AK92" s="67">
        <v>120</v>
      </c>
      <c r="AL92" s="67">
        <v>12</v>
      </c>
      <c r="AM92" s="67"/>
      <c r="AN92" s="104"/>
      <c r="AO92" s="70"/>
    </row>
    <row r="93" spans="1:41" s="8" customFormat="1" ht="28.5" customHeight="1" x14ac:dyDescent="0.2">
      <c r="A93" s="142" t="s">
        <v>63</v>
      </c>
      <c r="B93" s="142">
        <v>6</v>
      </c>
      <c r="C93" s="142" t="s">
        <v>372</v>
      </c>
      <c r="D93" s="216" t="s">
        <v>321</v>
      </c>
      <c r="E93" s="216" t="s">
        <v>261</v>
      </c>
      <c r="F93" s="72" t="s">
        <v>272</v>
      </c>
      <c r="G93" s="61" t="s">
        <v>261</v>
      </c>
      <c r="H93" s="69"/>
      <c r="I93" s="69"/>
      <c r="J93" s="69"/>
      <c r="K93" s="69"/>
      <c r="L93" s="69"/>
      <c r="M93" s="69"/>
      <c r="N93" s="69"/>
      <c r="O93" s="69"/>
      <c r="P93" s="69"/>
      <c r="Q93" s="69"/>
      <c r="R93" s="69"/>
      <c r="S93" s="69"/>
      <c r="T93" s="67"/>
      <c r="U93" s="67"/>
      <c r="V93" s="67"/>
      <c r="W93" s="67">
        <v>0</v>
      </c>
      <c r="X93" s="67">
        <v>4</v>
      </c>
      <c r="Y93" s="67">
        <v>6</v>
      </c>
      <c r="Z93" s="67"/>
      <c r="AA93" s="67"/>
      <c r="AB93" s="67"/>
      <c r="AC93" s="67"/>
      <c r="AD93" s="67"/>
      <c r="AE93" s="67"/>
      <c r="AF93" s="67">
        <v>0</v>
      </c>
      <c r="AG93" s="67">
        <v>4</v>
      </c>
      <c r="AH93" s="67">
        <v>15</v>
      </c>
      <c r="AI93" s="67">
        <v>0</v>
      </c>
      <c r="AJ93" s="67">
        <v>60</v>
      </c>
      <c r="AK93" s="67">
        <v>60</v>
      </c>
      <c r="AL93" s="67">
        <v>6</v>
      </c>
      <c r="AM93" s="67" t="s">
        <v>10</v>
      </c>
      <c r="AN93" s="142"/>
      <c r="AO93" s="70"/>
    </row>
    <row r="94" spans="1:41" s="8" customFormat="1" ht="25.5" x14ac:dyDescent="0.2">
      <c r="A94" s="142" t="s">
        <v>64</v>
      </c>
      <c r="B94" s="142">
        <v>7</v>
      </c>
      <c r="C94" s="142" t="s">
        <v>373</v>
      </c>
      <c r="D94" s="217"/>
      <c r="E94" s="217"/>
      <c r="F94" s="72" t="s">
        <v>273</v>
      </c>
      <c r="G94" s="61" t="s">
        <v>261</v>
      </c>
      <c r="H94" s="69"/>
      <c r="I94" s="69"/>
      <c r="J94" s="69"/>
      <c r="K94" s="69"/>
      <c r="L94" s="69"/>
      <c r="M94" s="69"/>
      <c r="N94" s="69"/>
      <c r="O94" s="69"/>
      <c r="P94" s="69"/>
      <c r="Q94" s="69"/>
      <c r="R94" s="69"/>
      <c r="S94" s="69"/>
      <c r="T94" s="67"/>
      <c r="U94" s="67"/>
      <c r="V94" s="67"/>
      <c r="W94" s="67"/>
      <c r="X94" s="67"/>
      <c r="Y94" s="67"/>
      <c r="Z94" s="67">
        <v>0</v>
      </c>
      <c r="AA94" s="67">
        <v>4</v>
      </c>
      <c r="AB94" s="67">
        <v>6</v>
      </c>
      <c r="AC94" s="67"/>
      <c r="AD94" s="67"/>
      <c r="AE94" s="67"/>
      <c r="AF94" s="67">
        <v>0</v>
      </c>
      <c r="AG94" s="67">
        <v>4</v>
      </c>
      <c r="AH94" s="67">
        <v>15</v>
      </c>
      <c r="AI94" s="67">
        <v>0</v>
      </c>
      <c r="AJ94" s="67">
        <v>60</v>
      </c>
      <c r="AK94" s="67">
        <v>60</v>
      </c>
      <c r="AL94" s="67">
        <v>6</v>
      </c>
      <c r="AM94" s="67" t="s">
        <v>10</v>
      </c>
      <c r="AN94" s="142" t="s">
        <v>372</v>
      </c>
      <c r="AO94" s="72" t="s">
        <v>272</v>
      </c>
    </row>
    <row r="95" spans="1:41" s="8" customFormat="1" x14ac:dyDescent="0.2">
      <c r="A95" s="142"/>
      <c r="B95" s="142"/>
      <c r="C95" s="86"/>
      <c r="D95" s="141"/>
      <c r="E95" s="141"/>
      <c r="F95" s="75" t="s">
        <v>90</v>
      </c>
      <c r="G95" s="134"/>
      <c r="H95" s="69">
        <v>0</v>
      </c>
      <c r="I95" s="69">
        <v>0</v>
      </c>
      <c r="J95" s="69">
        <v>0</v>
      </c>
      <c r="K95" s="67">
        <v>0</v>
      </c>
      <c r="L95" s="67">
        <v>0</v>
      </c>
      <c r="M95" s="67">
        <v>0</v>
      </c>
      <c r="N95" s="67">
        <v>0</v>
      </c>
      <c r="O95" s="67">
        <v>0</v>
      </c>
      <c r="P95" s="67">
        <v>0</v>
      </c>
      <c r="Q95" s="67">
        <v>0</v>
      </c>
      <c r="R95" s="67">
        <v>0</v>
      </c>
      <c r="S95" s="67">
        <v>0</v>
      </c>
      <c r="T95" s="67">
        <v>0</v>
      </c>
      <c r="U95" s="67">
        <v>0</v>
      </c>
      <c r="V95" s="67">
        <v>0</v>
      </c>
      <c r="W95" s="67">
        <v>0</v>
      </c>
      <c r="X95" s="67">
        <v>4</v>
      </c>
      <c r="Y95" s="67">
        <v>6</v>
      </c>
      <c r="Z95" s="67">
        <v>0</v>
      </c>
      <c r="AA95" s="67">
        <v>4</v>
      </c>
      <c r="AB95" s="67">
        <v>6</v>
      </c>
      <c r="AC95" s="67">
        <v>0</v>
      </c>
      <c r="AD95" s="67">
        <v>0</v>
      </c>
      <c r="AE95" s="67">
        <v>0</v>
      </c>
      <c r="AF95" s="67">
        <v>0</v>
      </c>
      <c r="AG95" s="67">
        <v>8</v>
      </c>
      <c r="AH95" s="67"/>
      <c r="AI95" s="67">
        <v>0</v>
      </c>
      <c r="AJ95" s="67">
        <v>120</v>
      </c>
      <c r="AK95" s="67">
        <v>120</v>
      </c>
      <c r="AL95" s="67">
        <v>12</v>
      </c>
      <c r="AM95" s="67"/>
      <c r="AN95" s="142"/>
      <c r="AO95" s="70"/>
    </row>
    <row r="96" spans="1:41" s="8" customFormat="1" ht="38.25" x14ac:dyDescent="0.2">
      <c r="A96" s="142" t="s">
        <v>63</v>
      </c>
      <c r="B96" s="142">
        <v>6</v>
      </c>
      <c r="C96" s="142" t="s">
        <v>374</v>
      </c>
      <c r="D96" s="218" t="s">
        <v>322</v>
      </c>
      <c r="E96" s="216" t="s">
        <v>251</v>
      </c>
      <c r="F96" s="72" t="s">
        <v>160</v>
      </c>
      <c r="G96" s="228" t="s">
        <v>251</v>
      </c>
      <c r="H96" s="69"/>
      <c r="I96" s="69"/>
      <c r="J96" s="69"/>
      <c r="K96" s="69"/>
      <c r="L96" s="69"/>
      <c r="M96" s="69"/>
      <c r="N96" s="69"/>
      <c r="O96" s="69"/>
      <c r="P96" s="69"/>
      <c r="Q96" s="69"/>
      <c r="R96" s="69"/>
      <c r="S96" s="69"/>
      <c r="T96" s="67"/>
      <c r="U96" s="67"/>
      <c r="V96" s="67"/>
      <c r="W96" s="67">
        <v>0</v>
      </c>
      <c r="X96" s="67">
        <v>4</v>
      </c>
      <c r="Y96" s="67">
        <v>6</v>
      </c>
      <c r="Z96" s="67"/>
      <c r="AA96" s="67"/>
      <c r="AB96" s="67"/>
      <c r="AC96" s="67"/>
      <c r="AD96" s="67"/>
      <c r="AE96" s="67"/>
      <c r="AF96" s="67">
        <v>0</v>
      </c>
      <c r="AG96" s="67">
        <v>4</v>
      </c>
      <c r="AH96" s="67">
        <v>15</v>
      </c>
      <c r="AI96" s="67">
        <v>0</v>
      </c>
      <c r="AJ96" s="67">
        <v>60</v>
      </c>
      <c r="AK96" s="67">
        <v>60</v>
      </c>
      <c r="AL96" s="67">
        <v>6</v>
      </c>
      <c r="AM96" s="67" t="s">
        <v>10</v>
      </c>
      <c r="AN96" s="67" t="s">
        <v>177</v>
      </c>
      <c r="AO96" s="57" t="s">
        <v>158</v>
      </c>
    </row>
    <row r="97" spans="1:41" s="8" customFormat="1" ht="38.25" x14ac:dyDescent="0.2">
      <c r="A97" s="142" t="s">
        <v>64</v>
      </c>
      <c r="B97" s="142">
        <v>7</v>
      </c>
      <c r="C97" s="142" t="s">
        <v>375</v>
      </c>
      <c r="D97" s="218"/>
      <c r="E97" s="216"/>
      <c r="F97" s="72" t="s">
        <v>159</v>
      </c>
      <c r="G97" s="228"/>
      <c r="H97" s="69"/>
      <c r="I97" s="69"/>
      <c r="J97" s="69"/>
      <c r="K97" s="69"/>
      <c r="L97" s="69"/>
      <c r="M97" s="69"/>
      <c r="N97" s="69"/>
      <c r="O97" s="69"/>
      <c r="P97" s="69"/>
      <c r="Q97" s="69"/>
      <c r="R97" s="69"/>
      <c r="S97" s="69"/>
      <c r="T97" s="67"/>
      <c r="U97" s="67"/>
      <c r="V97" s="67"/>
      <c r="W97" s="67"/>
      <c r="X97" s="67"/>
      <c r="Y97" s="67"/>
      <c r="Z97" s="67">
        <v>0</v>
      </c>
      <c r="AA97" s="67">
        <v>4</v>
      </c>
      <c r="AB97" s="67">
        <v>6</v>
      </c>
      <c r="AC97" s="67"/>
      <c r="AD97" s="67"/>
      <c r="AE97" s="67"/>
      <c r="AF97" s="67">
        <v>0</v>
      </c>
      <c r="AG97" s="67">
        <v>4</v>
      </c>
      <c r="AH97" s="67">
        <v>15</v>
      </c>
      <c r="AI97" s="67">
        <v>0</v>
      </c>
      <c r="AJ97" s="67">
        <v>60</v>
      </c>
      <c r="AK97" s="67">
        <v>60</v>
      </c>
      <c r="AL97" s="67">
        <v>6</v>
      </c>
      <c r="AM97" s="67" t="s">
        <v>10</v>
      </c>
      <c r="AN97" s="142" t="s">
        <v>374</v>
      </c>
      <c r="AO97" s="72" t="s">
        <v>160</v>
      </c>
    </row>
    <row r="98" spans="1:41" s="8" customFormat="1" ht="25.5" x14ac:dyDescent="0.2">
      <c r="A98" s="142"/>
      <c r="B98" s="142"/>
      <c r="C98" s="142"/>
      <c r="D98" s="141"/>
      <c r="E98" s="141"/>
      <c r="F98" s="75" t="s">
        <v>164</v>
      </c>
      <c r="G98" s="134"/>
      <c r="H98" s="69">
        <v>0</v>
      </c>
      <c r="I98" s="69">
        <v>0</v>
      </c>
      <c r="J98" s="69">
        <v>0</v>
      </c>
      <c r="K98" s="67">
        <v>0</v>
      </c>
      <c r="L98" s="67">
        <v>0</v>
      </c>
      <c r="M98" s="67">
        <v>0</v>
      </c>
      <c r="N98" s="67">
        <v>0</v>
      </c>
      <c r="O98" s="67">
        <v>0</v>
      </c>
      <c r="P98" s="67">
        <v>0</v>
      </c>
      <c r="Q98" s="67">
        <v>0</v>
      </c>
      <c r="R98" s="67">
        <v>0</v>
      </c>
      <c r="S98" s="67">
        <v>0</v>
      </c>
      <c r="T98" s="67">
        <v>0</v>
      </c>
      <c r="U98" s="67">
        <v>0</v>
      </c>
      <c r="V98" s="67">
        <v>0</v>
      </c>
      <c r="W98" s="67">
        <v>0</v>
      </c>
      <c r="X98" s="67">
        <v>4</v>
      </c>
      <c r="Y98" s="67">
        <v>6</v>
      </c>
      <c r="Z98" s="67">
        <v>0</v>
      </c>
      <c r="AA98" s="67">
        <v>4</v>
      </c>
      <c r="AB98" s="67">
        <v>6</v>
      </c>
      <c r="AC98" s="67">
        <v>0</v>
      </c>
      <c r="AD98" s="67">
        <v>0</v>
      </c>
      <c r="AE98" s="67">
        <v>0</v>
      </c>
      <c r="AF98" s="67">
        <v>0</v>
      </c>
      <c r="AG98" s="67">
        <v>8</v>
      </c>
      <c r="AH98" s="67"/>
      <c r="AI98" s="67">
        <v>0</v>
      </c>
      <c r="AJ98" s="67">
        <v>120</v>
      </c>
      <c r="AK98" s="67">
        <v>120</v>
      </c>
      <c r="AL98" s="67">
        <v>12</v>
      </c>
      <c r="AM98" s="67"/>
      <c r="AN98" s="142"/>
      <c r="AO98" s="70"/>
    </row>
    <row r="99" spans="1:41" s="28" customFormat="1" x14ac:dyDescent="0.2">
      <c r="A99" s="87"/>
      <c r="B99" s="87"/>
      <c r="C99" s="219" t="s">
        <v>218</v>
      </c>
      <c r="D99" s="219"/>
      <c r="E99" s="219"/>
      <c r="F99" s="219"/>
      <c r="G99" s="134"/>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9">
        <v>0</v>
      </c>
      <c r="AG99" s="78">
        <v>8</v>
      </c>
      <c r="AH99" s="89"/>
      <c r="AI99" s="78">
        <v>0</v>
      </c>
      <c r="AJ99" s="78">
        <v>120</v>
      </c>
      <c r="AK99" s="78">
        <v>120</v>
      </c>
      <c r="AL99" s="78">
        <v>12</v>
      </c>
      <c r="AM99" s="88"/>
      <c r="AN99" s="82"/>
      <c r="AO99" s="70"/>
    </row>
    <row r="100" spans="1:41" s="8" customFormat="1" x14ac:dyDescent="0.2">
      <c r="A100" s="142"/>
      <c r="B100" s="142"/>
      <c r="C100" s="142" t="s">
        <v>141</v>
      </c>
      <c r="D100" s="141"/>
      <c r="E100" s="141"/>
      <c r="F100" s="75" t="s">
        <v>111</v>
      </c>
      <c r="G100" s="134"/>
      <c r="H100" s="69"/>
      <c r="I100" s="69"/>
      <c r="J100" s="69"/>
      <c r="K100" s="67"/>
      <c r="L100" s="67"/>
      <c r="M100" s="67"/>
      <c r="N100" s="67"/>
      <c r="O100" s="67"/>
      <c r="P100" s="67"/>
      <c r="Q100" s="67"/>
      <c r="R100" s="67"/>
      <c r="S100" s="67"/>
      <c r="T100" s="67"/>
      <c r="U100" s="67"/>
      <c r="V100" s="67"/>
      <c r="W100" s="67"/>
      <c r="X100" s="67"/>
      <c r="Y100" s="67"/>
      <c r="Z100" s="67"/>
      <c r="AA100" s="67"/>
      <c r="AB100" s="67"/>
      <c r="AC100" s="67"/>
      <c r="AD100" s="67"/>
      <c r="AE100" s="67">
        <v>15</v>
      </c>
      <c r="AF100" s="67"/>
      <c r="AG100" s="67"/>
      <c r="AH100" s="67"/>
      <c r="AI100" s="67"/>
      <c r="AJ100" s="67"/>
      <c r="AK100" s="67"/>
      <c r="AL100" s="67">
        <v>15</v>
      </c>
      <c r="AM100" s="67" t="s">
        <v>87</v>
      </c>
      <c r="AN100" s="142"/>
      <c r="AO100" s="70"/>
    </row>
    <row r="101" spans="1:41" s="8" customFormat="1" x14ac:dyDescent="0.2">
      <c r="A101" s="142"/>
      <c r="B101" s="142"/>
      <c r="C101" s="142"/>
      <c r="D101" s="141"/>
      <c r="E101" s="141"/>
      <c r="F101" s="75" t="s">
        <v>112</v>
      </c>
      <c r="G101" s="134"/>
      <c r="H101" s="69"/>
      <c r="I101" s="69"/>
      <c r="J101" s="69">
        <v>4</v>
      </c>
      <c r="K101" s="67"/>
      <c r="L101" s="67"/>
      <c r="M101" s="67"/>
      <c r="N101" s="67"/>
      <c r="O101" s="67"/>
      <c r="P101" s="67"/>
      <c r="Q101" s="67"/>
      <c r="R101" s="67"/>
      <c r="S101" s="67"/>
      <c r="T101" s="67"/>
      <c r="U101" s="67"/>
      <c r="V101" s="67"/>
      <c r="W101" s="67"/>
      <c r="X101" s="67"/>
      <c r="Y101" s="67">
        <v>2</v>
      </c>
      <c r="Z101" s="67"/>
      <c r="AA101" s="67"/>
      <c r="AB101" s="67">
        <v>4</v>
      </c>
      <c r="AC101" s="67"/>
      <c r="AD101" s="67"/>
      <c r="AE101" s="67">
        <v>2</v>
      </c>
      <c r="AF101" s="67"/>
      <c r="AG101" s="67"/>
      <c r="AH101" s="67"/>
      <c r="AI101" s="67"/>
      <c r="AJ101" s="67"/>
      <c r="AK101" s="67"/>
      <c r="AL101" s="67">
        <v>12</v>
      </c>
      <c r="AM101" s="67"/>
      <c r="AN101" s="142"/>
      <c r="AO101" s="70"/>
    </row>
    <row r="102" spans="1:41" s="8" customFormat="1" x14ac:dyDescent="0.2">
      <c r="A102" s="142"/>
      <c r="B102" s="142"/>
      <c r="C102" s="142"/>
      <c r="D102" s="141"/>
      <c r="E102" s="141"/>
      <c r="F102" s="75" t="s">
        <v>109</v>
      </c>
      <c r="G102" s="134"/>
      <c r="H102" s="69"/>
      <c r="I102" s="69"/>
      <c r="J102" s="69"/>
      <c r="K102" s="67"/>
      <c r="L102" s="67"/>
      <c r="M102" s="67"/>
      <c r="N102" s="67"/>
      <c r="O102" s="67"/>
      <c r="P102" s="67"/>
      <c r="Q102" s="67"/>
      <c r="R102" s="67"/>
      <c r="S102" s="67">
        <v>8</v>
      </c>
      <c r="T102" s="67"/>
      <c r="U102" s="67"/>
      <c r="V102" s="67">
        <v>8</v>
      </c>
      <c r="W102" s="67"/>
      <c r="X102" s="67"/>
      <c r="Y102" s="67">
        <v>8</v>
      </c>
      <c r="Z102" s="67"/>
      <c r="AA102" s="67"/>
      <c r="AB102" s="67"/>
      <c r="AC102" s="67"/>
      <c r="AD102" s="67"/>
      <c r="AE102" s="67"/>
      <c r="AF102" s="67"/>
      <c r="AG102" s="67"/>
      <c r="AH102" s="67"/>
      <c r="AI102" s="67"/>
      <c r="AJ102" s="67"/>
      <c r="AK102" s="67"/>
      <c r="AL102" s="67">
        <v>24</v>
      </c>
      <c r="AM102" s="67"/>
      <c r="AN102" s="142"/>
      <c r="AO102" s="70"/>
    </row>
    <row r="103" spans="1:41" s="8" customFormat="1" ht="39.75" customHeight="1" x14ac:dyDescent="0.2">
      <c r="A103" s="142" t="s">
        <v>60</v>
      </c>
      <c r="B103" s="142">
        <v>2</v>
      </c>
      <c r="C103" s="142" t="s">
        <v>323</v>
      </c>
      <c r="D103" s="141"/>
      <c r="E103" s="141"/>
      <c r="F103" s="57" t="s">
        <v>148</v>
      </c>
      <c r="G103" s="61" t="s">
        <v>224</v>
      </c>
      <c r="H103" s="67"/>
      <c r="I103" s="67"/>
      <c r="J103" s="67"/>
      <c r="K103" s="67">
        <v>0</v>
      </c>
      <c r="L103" s="67">
        <v>20</v>
      </c>
      <c r="M103" s="67">
        <v>2</v>
      </c>
      <c r="N103" s="67"/>
      <c r="O103" s="67"/>
      <c r="P103" s="67"/>
      <c r="Q103" s="67"/>
      <c r="R103" s="67"/>
      <c r="S103" s="67"/>
      <c r="T103" s="67"/>
      <c r="U103" s="67"/>
      <c r="V103" s="67"/>
      <c r="W103" s="67"/>
      <c r="X103" s="67"/>
      <c r="Y103" s="67"/>
      <c r="Z103" s="67"/>
      <c r="AA103" s="67"/>
      <c r="AB103" s="67"/>
      <c r="AC103" s="67"/>
      <c r="AD103" s="67"/>
      <c r="AE103" s="67"/>
      <c r="AF103" s="67"/>
      <c r="AG103" s="67"/>
      <c r="AH103" s="67"/>
      <c r="AI103" s="67">
        <v>0</v>
      </c>
      <c r="AJ103" s="67">
        <v>20</v>
      </c>
      <c r="AK103" s="67">
        <v>20</v>
      </c>
      <c r="AL103" s="67">
        <v>2</v>
      </c>
      <c r="AM103" s="67" t="s">
        <v>10</v>
      </c>
      <c r="AN103" s="128"/>
      <c r="AO103" s="90"/>
    </row>
    <row r="104" spans="1:41" s="10" customFormat="1" ht="32.25" customHeight="1" x14ac:dyDescent="0.2">
      <c r="A104" s="142" t="s">
        <v>62</v>
      </c>
      <c r="B104" s="142">
        <v>3</v>
      </c>
      <c r="C104" s="142" t="s">
        <v>324</v>
      </c>
      <c r="D104" s="141"/>
      <c r="E104" s="141"/>
      <c r="F104" s="57" t="s">
        <v>152</v>
      </c>
      <c r="G104" s="61" t="s">
        <v>224</v>
      </c>
      <c r="H104" s="67"/>
      <c r="I104" s="67"/>
      <c r="J104" s="67"/>
      <c r="K104" s="67"/>
      <c r="L104" s="67"/>
      <c r="M104" s="67"/>
      <c r="N104" s="67">
        <v>0</v>
      </c>
      <c r="O104" s="67">
        <v>60</v>
      </c>
      <c r="P104" s="67">
        <v>5</v>
      </c>
      <c r="Q104" s="67"/>
      <c r="R104" s="67"/>
      <c r="S104" s="67"/>
      <c r="T104" s="67"/>
      <c r="U104" s="67"/>
      <c r="V104" s="67"/>
      <c r="W104" s="67"/>
      <c r="X104" s="67"/>
      <c r="Y104" s="67"/>
      <c r="Z104" s="67"/>
      <c r="AA104" s="67"/>
      <c r="AB104" s="67"/>
      <c r="AC104" s="67"/>
      <c r="AD104" s="67"/>
      <c r="AE104" s="67"/>
      <c r="AF104" s="67"/>
      <c r="AG104" s="67"/>
      <c r="AH104" s="67"/>
      <c r="AI104" s="67">
        <v>0</v>
      </c>
      <c r="AJ104" s="67">
        <v>60</v>
      </c>
      <c r="AK104" s="67">
        <v>60</v>
      </c>
      <c r="AL104" s="67">
        <v>5</v>
      </c>
      <c r="AM104" s="67" t="s">
        <v>10</v>
      </c>
      <c r="AN104" s="129"/>
      <c r="AO104" s="91"/>
    </row>
    <row r="105" spans="1:41" s="10" customFormat="1" ht="31.5" customHeight="1" x14ac:dyDescent="0.2">
      <c r="A105" s="142" t="s">
        <v>62</v>
      </c>
      <c r="B105" s="142">
        <v>4</v>
      </c>
      <c r="C105" s="142" t="s">
        <v>325</v>
      </c>
      <c r="D105" s="141"/>
      <c r="E105" s="141"/>
      <c r="F105" s="57" t="s">
        <v>149</v>
      </c>
      <c r="G105" s="61" t="s">
        <v>224</v>
      </c>
      <c r="H105" s="67"/>
      <c r="I105" s="67"/>
      <c r="J105" s="67"/>
      <c r="K105" s="67"/>
      <c r="L105" s="67"/>
      <c r="M105" s="67"/>
      <c r="N105" s="67"/>
      <c r="O105" s="67"/>
      <c r="P105" s="67"/>
      <c r="Q105" s="67">
        <v>0</v>
      </c>
      <c r="R105" s="67">
        <v>55</v>
      </c>
      <c r="S105" s="67">
        <v>4</v>
      </c>
      <c r="T105" s="67"/>
      <c r="U105" s="67"/>
      <c r="V105" s="67"/>
      <c r="W105" s="67"/>
      <c r="X105" s="67"/>
      <c r="Y105" s="67"/>
      <c r="Z105" s="67"/>
      <c r="AA105" s="67"/>
      <c r="AB105" s="67"/>
      <c r="AC105" s="67"/>
      <c r="AD105" s="67"/>
      <c r="AE105" s="67"/>
      <c r="AF105" s="67"/>
      <c r="AG105" s="67"/>
      <c r="AH105" s="67"/>
      <c r="AI105" s="67">
        <v>0</v>
      </c>
      <c r="AJ105" s="67">
        <v>55</v>
      </c>
      <c r="AK105" s="67">
        <v>55</v>
      </c>
      <c r="AL105" s="67">
        <v>4</v>
      </c>
      <c r="AM105" s="67" t="s">
        <v>10</v>
      </c>
      <c r="AN105" s="129"/>
      <c r="AO105" s="76"/>
    </row>
    <row r="106" spans="1:41" s="10" customFormat="1" ht="25.5" x14ac:dyDescent="0.2">
      <c r="A106" s="142" t="s">
        <v>63</v>
      </c>
      <c r="B106" s="142">
        <v>5</v>
      </c>
      <c r="C106" s="142" t="s">
        <v>326</v>
      </c>
      <c r="D106" s="141"/>
      <c r="E106" s="141"/>
      <c r="F106" s="57" t="s">
        <v>153</v>
      </c>
      <c r="G106" s="61" t="s">
        <v>224</v>
      </c>
      <c r="H106" s="67"/>
      <c r="I106" s="67"/>
      <c r="J106" s="67"/>
      <c r="K106" s="67"/>
      <c r="L106" s="67"/>
      <c r="M106" s="67"/>
      <c r="N106" s="67"/>
      <c r="O106" s="67"/>
      <c r="P106" s="67"/>
      <c r="Q106" s="67"/>
      <c r="R106" s="67"/>
      <c r="S106" s="67"/>
      <c r="T106" s="67">
        <v>0</v>
      </c>
      <c r="U106" s="67">
        <v>60</v>
      </c>
      <c r="V106" s="67">
        <v>5</v>
      </c>
      <c r="W106" s="67"/>
      <c r="X106" s="67"/>
      <c r="Y106" s="67"/>
      <c r="Z106" s="67"/>
      <c r="AA106" s="67"/>
      <c r="AB106" s="67"/>
      <c r="AC106" s="67"/>
      <c r="AD106" s="67"/>
      <c r="AE106" s="67"/>
      <c r="AF106" s="67"/>
      <c r="AG106" s="67"/>
      <c r="AH106" s="67"/>
      <c r="AI106" s="67">
        <v>0</v>
      </c>
      <c r="AJ106" s="67">
        <v>60</v>
      </c>
      <c r="AK106" s="67">
        <v>60</v>
      </c>
      <c r="AL106" s="67">
        <v>5</v>
      </c>
      <c r="AM106" s="67" t="s">
        <v>10</v>
      </c>
      <c r="AN106" s="129"/>
      <c r="AO106" s="76"/>
    </row>
    <row r="107" spans="1:41" s="10" customFormat="1" ht="33" customHeight="1" x14ac:dyDescent="0.2">
      <c r="A107" s="142" t="s">
        <v>63</v>
      </c>
      <c r="B107" s="142">
        <v>6</v>
      </c>
      <c r="C107" s="142" t="s">
        <v>327</v>
      </c>
      <c r="D107" s="141"/>
      <c r="E107" s="141"/>
      <c r="F107" s="57" t="s">
        <v>150</v>
      </c>
      <c r="G107" s="61" t="s">
        <v>224</v>
      </c>
      <c r="H107" s="67"/>
      <c r="I107" s="67"/>
      <c r="J107" s="67"/>
      <c r="K107" s="67"/>
      <c r="L107" s="67"/>
      <c r="M107" s="67"/>
      <c r="N107" s="67"/>
      <c r="O107" s="67"/>
      <c r="P107" s="67"/>
      <c r="Q107" s="67"/>
      <c r="R107" s="67"/>
      <c r="S107" s="67"/>
      <c r="T107" s="67"/>
      <c r="U107" s="67"/>
      <c r="V107" s="67"/>
      <c r="W107" s="67">
        <v>0</v>
      </c>
      <c r="X107" s="67">
        <v>60</v>
      </c>
      <c r="Y107" s="67">
        <v>5</v>
      </c>
      <c r="Z107" s="67"/>
      <c r="AA107" s="67"/>
      <c r="AB107" s="67"/>
      <c r="AC107" s="67"/>
      <c r="AD107" s="67"/>
      <c r="AE107" s="67"/>
      <c r="AF107" s="67"/>
      <c r="AG107" s="67"/>
      <c r="AH107" s="67"/>
      <c r="AI107" s="67">
        <v>0</v>
      </c>
      <c r="AJ107" s="67">
        <v>60</v>
      </c>
      <c r="AK107" s="67">
        <v>60</v>
      </c>
      <c r="AL107" s="67">
        <v>5</v>
      </c>
      <c r="AM107" s="67" t="s">
        <v>10</v>
      </c>
      <c r="AN107" s="129"/>
      <c r="AO107" s="76"/>
    </row>
    <row r="108" spans="1:41" s="10" customFormat="1" ht="25.5" x14ac:dyDescent="0.2">
      <c r="A108" s="142" t="s">
        <v>64</v>
      </c>
      <c r="B108" s="142">
        <v>7</v>
      </c>
      <c r="C108" s="142" t="s">
        <v>328</v>
      </c>
      <c r="D108" s="141"/>
      <c r="E108" s="141"/>
      <c r="F108" s="57" t="s">
        <v>154</v>
      </c>
      <c r="G108" s="61" t="s">
        <v>224</v>
      </c>
      <c r="H108" s="67"/>
      <c r="I108" s="67"/>
      <c r="J108" s="67"/>
      <c r="K108" s="67"/>
      <c r="L108" s="67"/>
      <c r="M108" s="67"/>
      <c r="N108" s="67"/>
      <c r="O108" s="67"/>
      <c r="P108" s="67"/>
      <c r="Q108" s="67"/>
      <c r="R108" s="67"/>
      <c r="S108" s="67"/>
      <c r="T108" s="67"/>
      <c r="U108" s="67"/>
      <c r="V108" s="67"/>
      <c r="W108" s="67"/>
      <c r="X108" s="67"/>
      <c r="Y108" s="67"/>
      <c r="Z108" s="67">
        <v>0</v>
      </c>
      <c r="AA108" s="67">
        <v>60</v>
      </c>
      <c r="AB108" s="67">
        <v>5</v>
      </c>
      <c r="AC108" s="67"/>
      <c r="AD108" s="67"/>
      <c r="AE108" s="67"/>
      <c r="AF108" s="67"/>
      <c r="AG108" s="67"/>
      <c r="AH108" s="67"/>
      <c r="AI108" s="67">
        <v>0</v>
      </c>
      <c r="AJ108" s="67">
        <v>60</v>
      </c>
      <c r="AK108" s="67">
        <v>60</v>
      </c>
      <c r="AL108" s="67">
        <v>5</v>
      </c>
      <c r="AM108" s="67" t="s">
        <v>10</v>
      </c>
      <c r="AN108" s="129"/>
      <c r="AO108" s="91"/>
    </row>
    <row r="109" spans="1:41" s="10" customFormat="1" ht="32.25" customHeight="1" x14ac:dyDescent="0.2">
      <c r="A109" s="142" t="s">
        <v>64</v>
      </c>
      <c r="B109" s="142">
        <v>8</v>
      </c>
      <c r="C109" s="142" t="s">
        <v>329</v>
      </c>
      <c r="D109" s="141"/>
      <c r="E109" s="141"/>
      <c r="F109" s="57" t="s">
        <v>151</v>
      </c>
      <c r="G109" s="61" t="s">
        <v>224</v>
      </c>
      <c r="H109" s="67"/>
      <c r="I109" s="67"/>
      <c r="J109" s="67"/>
      <c r="K109" s="67"/>
      <c r="L109" s="67"/>
      <c r="M109" s="67"/>
      <c r="N109" s="67"/>
      <c r="O109" s="67"/>
      <c r="P109" s="67"/>
      <c r="Q109" s="67"/>
      <c r="R109" s="67"/>
      <c r="S109" s="67"/>
      <c r="T109" s="67"/>
      <c r="U109" s="67"/>
      <c r="V109" s="67"/>
      <c r="W109" s="67"/>
      <c r="X109" s="67"/>
      <c r="Y109" s="67"/>
      <c r="Z109" s="67"/>
      <c r="AA109" s="67"/>
      <c r="AB109" s="67"/>
      <c r="AC109" s="67">
        <v>0</v>
      </c>
      <c r="AD109" s="67">
        <v>160</v>
      </c>
      <c r="AE109" s="67">
        <v>12</v>
      </c>
      <c r="AF109" s="67"/>
      <c r="AG109" s="67"/>
      <c r="AH109" s="67"/>
      <c r="AI109" s="67">
        <v>0</v>
      </c>
      <c r="AJ109" s="67">
        <v>160</v>
      </c>
      <c r="AK109" s="67">
        <v>160</v>
      </c>
      <c r="AL109" s="67">
        <v>12</v>
      </c>
      <c r="AM109" s="67" t="s">
        <v>10</v>
      </c>
      <c r="AN109" s="129"/>
      <c r="AO109" s="76"/>
    </row>
    <row r="110" spans="1:41" s="56" customFormat="1" ht="30" customHeight="1" x14ac:dyDescent="0.2">
      <c r="A110" s="142" t="s">
        <v>64</v>
      </c>
      <c r="B110" s="142">
        <v>8</v>
      </c>
      <c r="C110" s="142" t="s">
        <v>330</v>
      </c>
      <c r="D110" s="141"/>
      <c r="E110" s="141"/>
      <c r="F110" s="57" t="s">
        <v>332</v>
      </c>
      <c r="G110" s="61" t="s">
        <v>224</v>
      </c>
      <c r="H110" s="67"/>
      <c r="I110" s="67"/>
      <c r="J110" s="67"/>
      <c r="K110" s="67"/>
      <c r="L110" s="67"/>
      <c r="M110" s="67"/>
      <c r="N110" s="67"/>
      <c r="O110" s="67"/>
      <c r="P110" s="67"/>
      <c r="Q110" s="67"/>
      <c r="R110" s="67"/>
      <c r="S110" s="67"/>
      <c r="T110" s="67"/>
      <c r="U110" s="67"/>
      <c r="V110" s="67"/>
      <c r="W110" s="68"/>
      <c r="X110" s="68"/>
      <c r="Y110" s="68"/>
      <c r="Z110" s="68"/>
      <c r="AA110" s="68"/>
      <c r="AB110" s="68"/>
      <c r="AC110" s="67">
        <v>0</v>
      </c>
      <c r="AD110" s="67">
        <v>3</v>
      </c>
      <c r="AE110" s="67">
        <v>3</v>
      </c>
      <c r="AF110" s="68"/>
      <c r="AG110" s="68"/>
      <c r="AH110" s="68"/>
      <c r="AI110" s="67">
        <v>0</v>
      </c>
      <c r="AJ110" s="67">
        <v>3</v>
      </c>
      <c r="AK110" s="67">
        <v>3</v>
      </c>
      <c r="AL110" s="67">
        <v>2</v>
      </c>
      <c r="AM110" s="67" t="s">
        <v>61</v>
      </c>
      <c r="AN110" s="130"/>
      <c r="AO110" s="92"/>
    </row>
    <row r="111" spans="1:41" s="29" customFormat="1" ht="24.75" customHeight="1" x14ac:dyDescent="0.2">
      <c r="A111" s="142" t="s">
        <v>64</v>
      </c>
      <c r="B111" s="142">
        <v>8</v>
      </c>
      <c r="C111" s="142" t="s">
        <v>333</v>
      </c>
      <c r="D111" s="74"/>
      <c r="E111" s="74"/>
      <c r="F111" s="57" t="s">
        <v>334</v>
      </c>
      <c r="G111" s="61" t="s">
        <v>224</v>
      </c>
      <c r="H111" s="67"/>
      <c r="I111" s="67"/>
      <c r="J111" s="67"/>
      <c r="K111" s="67"/>
      <c r="L111" s="67"/>
      <c r="M111" s="67"/>
      <c r="N111" s="67"/>
      <c r="O111" s="67"/>
      <c r="P111" s="67"/>
      <c r="Q111" s="67"/>
      <c r="R111" s="67"/>
      <c r="S111" s="67"/>
      <c r="T111" s="67"/>
      <c r="U111" s="67"/>
      <c r="V111" s="67"/>
      <c r="W111" s="68"/>
      <c r="X111" s="68"/>
      <c r="Y111" s="68"/>
      <c r="Z111" s="68"/>
      <c r="AA111" s="68"/>
      <c r="AB111" s="68"/>
      <c r="AC111" s="67"/>
      <c r="AD111" s="67"/>
      <c r="AE111" s="67"/>
      <c r="AF111" s="68"/>
      <c r="AG111" s="68"/>
      <c r="AH111" s="68"/>
      <c r="AI111" s="67">
        <v>0</v>
      </c>
      <c r="AJ111" s="67">
        <v>3</v>
      </c>
      <c r="AK111" s="67">
        <v>3</v>
      </c>
      <c r="AL111" s="67">
        <v>1</v>
      </c>
      <c r="AM111" s="67" t="s">
        <v>61</v>
      </c>
      <c r="AN111" s="103"/>
      <c r="AO111" s="72"/>
    </row>
    <row r="112" spans="1:41" x14ac:dyDescent="0.2">
      <c r="A112" s="93"/>
      <c r="B112" s="93"/>
      <c r="C112" s="82"/>
      <c r="D112" s="93"/>
      <c r="E112" s="93"/>
      <c r="F112" s="75" t="s">
        <v>110</v>
      </c>
      <c r="G112" s="134"/>
      <c r="H112" s="78">
        <v>0</v>
      </c>
      <c r="I112" s="78">
        <v>0</v>
      </c>
      <c r="J112" s="78">
        <v>0</v>
      </c>
      <c r="K112" s="78">
        <v>0</v>
      </c>
      <c r="L112" s="78">
        <v>20</v>
      </c>
      <c r="M112" s="78">
        <v>2</v>
      </c>
      <c r="N112" s="78">
        <v>0</v>
      </c>
      <c r="O112" s="78">
        <v>60</v>
      </c>
      <c r="P112" s="78">
        <v>5</v>
      </c>
      <c r="Q112" s="78">
        <v>0</v>
      </c>
      <c r="R112" s="78">
        <v>55</v>
      </c>
      <c r="S112" s="78">
        <v>4</v>
      </c>
      <c r="T112" s="78">
        <v>0</v>
      </c>
      <c r="U112" s="78">
        <v>60</v>
      </c>
      <c r="V112" s="78">
        <v>5</v>
      </c>
      <c r="W112" s="78">
        <v>0</v>
      </c>
      <c r="X112" s="78">
        <v>60</v>
      </c>
      <c r="Y112" s="78">
        <v>5</v>
      </c>
      <c r="Z112" s="78">
        <v>0</v>
      </c>
      <c r="AA112" s="78">
        <v>60</v>
      </c>
      <c r="AB112" s="78">
        <v>5</v>
      </c>
      <c r="AC112" s="78">
        <v>0</v>
      </c>
      <c r="AD112" s="78">
        <v>163</v>
      </c>
      <c r="AE112" s="78">
        <v>15</v>
      </c>
      <c r="AF112" s="78"/>
      <c r="AG112" s="78"/>
      <c r="AH112" s="78"/>
      <c r="AI112" s="78">
        <v>0</v>
      </c>
      <c r="AJ112" s="78">
        <v>481</v>
      </c>
      <c r="AK112" s="78">
        <v>481</v>
      </c>
      <c r="AL112" s="78">
        <v>41</v>
      </c>
      <c r="AM112" s="94"/>
      <c r="AN112" s="131"/>
      <c r="AO112" s="95"/>
    </row>
    <row r="113" spans="1:41" ht="15" customHeight="1" x14ac:dyDescent="0.2">
      <c r="A113" s="192" t="s">
        <v>60</v>
      </c>
      <c r="B113" s="192">
        <v>1</v>
      </c>
      <c r="C113" s="192" t="s">
        <v>735</v>
      </c>
      <c r="D113" s="229" t="s">
        <v>736</v>
      </c>
      <c r="E113" s="229" t="s">
        <v>737</v>
      </c>
      <c r="F113" s="194" t="s">
        <v>703</v>
      </c>
      <c r="G113" s="194" t="s">
        <v>737</v>
      </c>
      <c r="H113" s="201"/>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67">
        <v>0</v>
      </c>
      <c r="AG113" s="67">
        <v>4</v>
      </c>
      <c r="AH113" s="67">
        <v>15</v>
      </c>
      <c r="AI113" s="67">
        <v>0</v>
      </c>
      <c r="AJ113" s="67">
        <v>60</v>
      </c>
      <c r="AK113" s="67">
        <v>60</v>
      </c>
      <c r="AL113" s="67">
        <v>6</v>
      </c>
      <c r="AM113" s="67" t="s">
        <v>10</v>
      </c>
      <c r="AN113" s="67"/>
      <c r="AO113" s="67"/>
    </row>
    <row r="114" spans="1:41" ht="15" x14ac:dyDescent="0.2">
      <c r="A114" s="192" t="s">
        <v>60</v>
      </c>
      <c r="B114" s="192">
        <v>2</v>
      </c>
      <c r="C114" s="203" t="s">
        <v>738</v>
      </c>
      <c r="D114" s="229"/>
      <c r="E114" s="229"/>
      <c r="F114" s="194" t="s">
        <v>705</v>
      </c>
      <c r="G114" s="194" t="s">
        <v>737</v>
      </c>
      <c r="H114" s="201"/>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67">
        <v>0</v>
      </c>
      <c r="AG114" s="67">
        <v>4</v>
      </c>
      <c r="AH114" s="67">
        <v>15</v>
      </c>
      <c r="AI114" s="67">
        <v>0</v>
      </c>
      <c r="AJ114" s="67">
        <v>60</v>
      </c>
      <c r="AK114" s="67">
        <v>60</v>
      </c>
      <c r="AL114" s="67">
        <v>6</v>
      </c>
      <c r="AM114" s="67" t="s">
        <v>10</v>
      </c>
      <c r="AN114" s="67"/>
      <c r="AO114" s="67"/>
    </row>
    <row r="115" spans="1:41" ht="15" x14ac:dyDescent="0.2">
      <c r="A115" s="192" t="s">
        <v>62</v>
      </c>
      <c r="B115" s="204">
        <v>3</v>
      </c>
      <c r="C115" s="192" t="s">
        <v>739</v>
      </c>
      <c r="D115" s="231" t="s">
        <v>740</v>
      </c>
      <c r="E115" s="229" t="s">
        <v>737</v>
      </c>
      <c r="F115" s="194" t="s">
        <v>707</v>
      </c>
      <c r="G115" s="194" t="s">
        <v>737</v>
      </c>
      <c r="H115" s="201"/>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67">
        <v>0</v>
      </c>
      <c r="AG115" s="67">
        <v>4</v>
      </c>
      <c r="AH115" s="67">
        <v>15</v>
      </c>
      <c r="AI115" s="67">
        <v>0</v>
      </c>
      <c r="AJ115" s="67">
        <v>60</v>
      </c>
      <c r="AK115" s="67">
        <v>60</v>
      </c>
      <c r="AL115" s="67">
        <v>6</v>
      </c>
      <c r="AM115" s="67" t="s">
        <v>10</v>
      </c>
      <c r="AN115" s="67"/>
      <c r="AO115" s="67"/>
    </row>
    <row r="116" spans="1:41" ht="15" customHeight="1" x14ac:dyDescent="0.2">
      <c r="A116" s="192" t="s">
        <v>62</v>
      </c>
      <c r="B116" s="192">
        <v>4</v>
      </c>
      <c r="C116" s="205" t="s">
        <v>741</v>
      </c>
      <c r="D116" s="229"/>
      <c r="E116" s="229"/>
      <c r="F116" s="194" t="s">
        <v>710</v>
      </c>
      <c r="G116" s="194" t="s">
        <v>737</v>
      </c>
      <c r="H116" s="201"/>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67">
        <v>0</v>
      </c>
      <c r="AG116" s="67">
        <v>4</v>
      </c>
      <c r="AH116" s="67">
        <v>15</v>
      </c>
      <c r="AI116" s="67">
        <v>0</v>
      </c>
      <c r="AJ116" s="67">
        <v>60</v>
      </c>
      <c r="AK116" s="67">
        <v>60</v>
      </c>
      <c r="AL116" s="67">
        <v>4</v>
      </c>
      <c r="AM116" s="67" t="s">
        <v>10</v>
      </c>
      <c r="AN116" s="67"/>
      <c r="AO116" s="67"/>
    </row>
    <row r="117" spans="1:41" ht="15" x14ac:dyDescent="0.2">
      <c r="A117" s="192" t="s">
        <v>62</v>
      </c>
      <c r="B117" s="192">
        <v>4</v>
      </c>
      <c r="C117" s="192" t="s">
        <v>742</v>
      </c>
      <c r="D117" s="229" t="s">
        <v>743</v>
      </c>
      <c r="E117" s="229" t="s">
        <v>737</v>
      </c>
      <c r="F117" s="206" t="s">
        <v>744</v>
      </c>
      <c r="G117" s="206" t="s">
        <v>737</v>
      </c>
      <c r="H117" s="201"/>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67">
        <v>1</v>
      </c>
      <c r="AG117" s="67">
        <v>3</v>
      </c>
      <c r="AH117" s="67">
        <v>15</v>
      </c>
      <c r="AI117" s="67">
        <v>15</v>
      </c>
      <c r="AJ117" s="67">
        <v>45</v>
      </c>
      <c r="AK117" s="67">
        <v>60</v>
      </c>
      <c r="AL117" s="67">
        <v>4</v>
      </c>
      <c r="AM117" s="67" t="s">
        <v>61</v>
      </c>
      <c r="AN117" s="67"/>
      <c r="AO117" s="67"/>
    </row>
    <row r="118" spans="1:41" ht="15" x14ac:dyDescent="0.2">
      <c r="A118" s="192" t="s">
        <v>63</v>
      </c>
      <c r="B118" s="192">
        <v>5</v>
      </c>
      <c r="C118" s="192" t="s">
        <v>745</v>
      </c>
      <c r="D118" s="229"/>
      <c r="E118" s="229"/>
      <c r="F118" s="206" t="s">
        <v>746</v>
      </c>
      <c r="G118" s="206" t="s">
        <v>737</v>
      </c>
      <c r="H118" s="201"/>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67">
        <v>0</v>
      </c>
      <c r="AG118" s="67">
        <v>2</v>
      </c>
      <c r="AH118" s="67">
        <v>15</v>
      </c>
      <c r="AI118" s="67">
        <v>0</v>
      </c>
      <c r="AJ118" s="67">
        <v>30</v>
      </c>
      <c r="AK118" s="67">
        <v>30</v>
      </c>
      <c r="AL118" s="67">
        <v>2</v>
      </c>
      <c r="AM118" s="67" t="s">
        <v>10</v>
      </c>
      <c r="AN118" s="67"/>
      <c r="AO118" s="67"/>
    </row>
    <row r="119" spans="1:41" ht="15" x14ac:dyDescent="0.25">
      <c r="A119" s="192" t="s">
        <v>63</v>
      </c>
      <c r="B119" s="192">
        <v>5</v>
      </c>
      <c r="C119" s="192" t="s">
        <v>747</v>
      </c>
      <c r="D119" s="229" t="s">
        <v>748</v>
      </c>
      <c r="E119" s="230" t="s">
        <v>749</v>
      </c>
      <c r="F119" s="195" t="s">
        <v>750</v>
      </c>
      <c r="G119" s="195" t="s">
        <v>749</v>
      </c>
      <c r="H119" s="201"/>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67">
        <v>0</v>
      </c>
      <c r="AG119" s="67">
        <v>4</v>
      </c>
      <c r="AH119" s="67">
        <v>15</v>
      </c>
      <c r="AI119" s="67">
        <v>0</v>
      </c>
      <c r="AJ119" s="67">
        <v>60</v>
      </c>
      <c r="AK119" s="67">
        <v>60</v>
      </c>
      <c r="AL119" s="67">
        <v>4</v>
      </c>
      <c r="AM119" s="67" t="s">
        <v>10</v>
      </c>
      <c r="AN119" s="67"/>
      <c r="AO119" s="67"/>
    </row>
    <row r="120" spans="1:41" ht="15" customHeight="1" x14ac:dyDescent="0.2">
      <c r="A120" s="192" t="s">
        <v>63</v>
      </c>
      <c r="B120" s="192">
        <v>5</v>
      </c>
      <c r="C120" s="197" t="s">
        <v>751</v>
      </c>
      <c r="D120" s="229"/>
      <c r="E120" s="230"/>
      <c r="F120" s="194" t="s">
        <v>55</v>
      </c>
      <c r="G120" s="194" t="s">
        <v>749</v>
      </c>
      <c r="H120" s="201"/>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67">
        <v>0</v>
      </c>
      <c r="AG120" s="67">
        <v>2</v>
      </c>
      <c r="AH120" s="67">
        <v>15</v>
      </c>
      <c r="AI120" s="67">
        <v>0</v>
      </c>
      <c r="AJ120" s="67">
        <v>30</v>
      </c>
      <c r="AK120" s="67">
        <v>30</v>
      </c>
      <c r="AL120" s="67">
        <v>2</v>
      </c>
      <c r="AM120" s="67" t="s">
        <v>10</v>
      </c>
      <c r="AN120" s="67"/>
      <c r="AO120" s="67"/>
    </row>
    <row r="121" spans="1:41" ht="15" x14ac:dyDescent="0.2">
      <c r="A121" s="192" t="s">
        <v>63</v>
      </c>
      <c r="B121" s="192">
        <v>6</v>
      </c>
      <c r="C121" s="197" t="s">
        <v>752</v>
      </c>
      <c r="D121" s="229"/>
      <c r="E121" s="230"/>
      <c r="F121" s="194" t="s">
        <v>99</v>
      </c>
      <c r="G121" s="194" t="s">
        <v>749</v>
      </c>
      <c r="H121" s="201"/>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67">
        <v>0</v>
      </c>
      <c r="AG121" s="67">
        <v>2</v>
      </c>
      <c r="AH121" s="67">
        <v>15</v>
      </c>
      <c r="AI121" s="67">
        <v>0</v>
      </c>
      <c r="AJ121" s="67">
        <v>30</v>
      </c>
      <c r="AK121" s="67">
        <v>30</v>
      </c>
      <c r="AL121" s="67">
        <v>2</v>
      </c>
      <c r="AM121" s="67" t="s">
        <v>10</v>
      </c>
      <c r="AN121" s="67"/>
      <c r="AO121" s="67"/>
    </row>
    <row r="122" spans="1:41" ht="15" customHeight="1" x14ac:dyDescent="0.25">
      <c r="A122" s="192" t="s">
        <v>63</v>
      </c>
      <c r="B122" s="192">
        <v>6</v>
      </c>
      <c r="C122" s="192" t="s">
        <v>753</v>
      </c>
      <c r="D122" s="193"/>
      <c r="E122" s="193"/>
      <c r="F122" s="194" t="s">
        <v>754</v>
      </c>
      <c r="G122" s="194"/>
      <c r="H122" s="201"/>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67" t="s">
        <v>46</v>
      </c>
      <c r="AG122" s="67" t="s">
        <v>46</v>
      </c>
      <c r="AH122" s="67" t="s">
        <v>46</v>
      </c>
      <c r="AI122" s="67" t="s">
        <v>46</v>
      </c>
      <c r="AJ122" s="67" t="s">
        <v>46</v>
      </c>
      <c r="AK122" s="67" t="s">
        <v>46</v>
      </c>
      <c r="AL122" s="67">
        <v>0</v>
      </c>
      <c r="AM122" s="67" t="s">
        <v>730</v>
      </c>
      <c r="AN122" s="67"/>
      <c r="AO122" s="67"/>
    </row>
    <row r="123" spans="1:41" ht="15" x14ac:dyDescent="0.2">
      <c r="A123" s="205"/>
      <c r="B123" s="205"/>
      <c r="C123" s="205"/>
      <c r="D123" s="205"/>
      <c r="E123" s="205"/>
      <c r="F123" s="207" t="s">
        <v>755</v>
      </c>
      <c r="G123" s="207"/>
      <c r="H123" s="201"/>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67">
        <v>1</v>
      </c>
      <c r="AG123" s="67">
        <v>29</v>
      </c>
      <c r="AH123" s="67" t="s">
        <v>46</v>
      </c>
      <c r="AI123" s="67">
        <v>15</v>
      </c>
      <c r="AJ123" s="67">
        <v>435</v>
      </c>
      <c r="AK123" s="67">
        <v>450</v>
      </c>
      <c r="AL123" s="67">
        <v>36</v>
      </c>
      <c r="AM123" s="67"/>
      <c r="AN123" s="67"/>
      <c r="AO123" s="67"/>
    </row>
    <row r="124" spans="1:41" ht="29.25" customHeight="1" x14ac:dyDescent="0.25">
      <c r="A124" s="96"/>
      <c r="B124" s="93"/>
      <c r="C124" s="82"/>
      <c r="D124" s="93"/>
      <c r="E124" s="93"/>
      <c r="F124" s="75" t="s">
        <v>732</v>
      </c>
      <c r="G124" s="134"/>
      <c r="H124" s="97">
        <v>14</v>
      </c>
      <c r="I124" s="97">
        <v>16</v>
      </c>
      <c r="J124" s="97">
        <v>34</v>
      </c>
      <c r="K124" s="97">
        <v>10</v>
      </c>
      <c r="L124" s="97">
        <v>40</v>
      </c>
      <c r="M124" s="97">
        <v>32</v>
      </c>
      <c r="N124" s="97">
        <v>10</v>
      </c>
      <c r="O124" s="97">
        <v>77</v>
      </c>
      <c r="P124" s="97">
        <v>32</v>
      </c>
      <c r="Q124" s="97">
        <v>7</v>
      </c>
      <c r="R124" s="97">
        <v>63</v>
      </c>
      <c r="S124" s="97">
        <v>27</v>
      </c>
      <c r="T124" s="97">
        <v>3</v>
      </c>
      <c r="U124" s="97">
        <v>66</v>
      </c>
      <c r="V124" s="97">
        <v>23</v>
      </c>
      <c r="W124" s="97">
        <v>9</v>
      </c>
      <c r="X124" s="97">
        <v>67</v>
      </c>
      <c r="Y124" s="97">
        <v>32</v>
      </c>
      <c r="Z124" s="97">
        <v>5</v>
      </c>
      <c r="AA124" s="97">
        <v>68</v>
      </c>
      <c r="AB124" s="97">
        <v>24</v>
      </c>
      <c r="AC124" s="97">
        <v>0</v>
      </c>
      <c r="AD124" s="97">
        <v>165</v>
      </c>
      <c r="AE124" s="97">
        <v>34</v>
      </c>
      <c r="AF124" s="67" t="s">
        <v>46</v>
      </c>
      <c r="AG124" s="67" t="s">
        <v>46</v>
      </c>
      <c r="AH124" s="67" t="s">
        <v>46</v>
      </c>
      <c r="AI124" s="97">
        <v>870</v>
      </c>
      <c r="AJ124" s="97">
        <v>1290</v>
      </c>
      <c r="AK124" s="97">
        <v>2160</v>
      </c>
      <c r="AL124" s="97">
        <v>240</v>
      </c>
      <c r="AM124" s="98"/>
      <c r="AN124" s="131"/>
      <c r="AO124" s="95"/>
    </row>
  </sheetData>
  <sheetProtection sort="0" autoFilter="0" pivotTables="0"/>
  <autoFilter ref="A3:AO111"/>
  <mergeCells count="74">
    <mergeCell ref="A1:AO1"/>
    <mergeCell ref="A2:AO2"/>
    <mergeCell ref="D4:D7"/>
    <mergeCell ref="E4:E7"/>
    <mergeCell ref="D8:D9"/>
    <mergeCell ref="E8:E9"/>
    <mergeCell ref="D10:D12"/>
    <mergeCell ref="E10:E12"/>
    <mergeCell ref="D14:D18"/>
    <mergeCell ref="E14:E18"/>
    <mergeCell ref="D20:D25"/>
    <mergeCell ref="G29:G30"/>
    <mergeCell ref="C32:F32"/>
    <mergeCell ref="D33:D36"/>
    <mergeCell ref="E33:E36"/>
    <mergeCell ref="D37:D38"/>
    <mergeCell ref="E37:E38"/>
    <mergeCell ref="D29:D30"/>
    <mergeCell ref="E29:E30"/>
    <mergeCell ref="D39:D40"/>
    <mergeCell ref="E39:E40"/>
    <mergeCell ref="D42:D44"/>
    <mergeCell ref="G42:G43"/>
    <mergeCell ref="D45:D46"/>
    <mergeCell ref="E45:E46"/>
    <mergeCell ref="G45:G46"/>
    <mergeCell ref="D68:D70"/>
    <mergeCell ref="E68:E70"/>
    <mergeCell ref="G69:G70"/>
    <mergeCell ref="D48:D51"/>
    <mergeCell ref="E48:E51"/>
    <mergeCell ref="G48:G49"/>
    <mergeCell ref="D53:D58"/>
    <mergeCell ref="E53:E58"/>
    <mergeCell ref="G53:G54"/>
    <mergeCell ref="G55:G56"/>
    <mergeCell ref="G57:G58"/>
    <mergeCell ref="D60:D63"/>
    <mergeCell ref="E60:E63"/>
    <mergeCell ref="G60:G61"/>
    <mergeCell ref="D65:D66"/>
    <mergeCell ref="E65:E66"/>
    <mergeCell ref="D87:D88"/>
    <mergeCell ref="E87:E88"/>
    <mergeCell ref="C72:F72"/>
    <mergeCell ref="AF74:AO74"/>
    <mergeCell ref="D75:D76"/>
    <mergeCell ref="E75:E76"/>
    <mergeCell ref="G75:G76"/>
    <mergeCell ref="D78:D79"/>
    <mergeCell ref="E78:E79"/>
    <mergeCell ref="G78:G79"/>
    <mergeCell ref="D81:D82"/>
    <mergeCell ref="E81:E82"/>
    <mergeCell ref="G81:G82"/>
    <mergeCell ref="D84:D85"/>
    <mergeCell ref="E84:E85"/>
    <mergeCell ref="G90:G91"/>
    <mergeCell ref="D93:D94"/>
    <mergeCell ref="E93:E94"/>
    <mergeCell ref="D96:D97"/>
    <mergeCell ref="E96:E97"/>
    <mergeCell ref="G96:G97"/>
    <mergeCell ref="D119:D121"/>
    <mergeCell ref="E119:E121"/>
    <mergeCell ref="C99:F99"/>
    <mergeCell ref="D90:D91"/>
    <mergeCell ref="E90:E91"/>
    <mergeCell ref="D113:D114"/>
    <mergeCell ref="E113:E114"/>
    <mergeCell ref="D115:D116"/>
    <mergeCell ref="E115:E116"/>
    <mergeCell ref="D117:D118"/>
    <mergeCell ref="E117:E118"/>
  </mergeCells>
  <printOptions horizontalCentered="1" verticalCentered="1" gridLines="1"/>
  <pageMargins left="0.25" right="0.25" top="0.75" bottom="0.75" header="0.3" footer="0.3"/>
  <pageSetup paperSize="9" scale="21"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26"/>
  <sheetViews>
    <sheetView topLeftCell="A2" zoomScale="85" zoomScaleNormal="85" workbookViewId="0">
      <pane ySplit="2" topLeftCell="A4" activePane="bottomLeft" state="frozen"/>
      <selection activeCell="A2" sqref="A2:AO2"/>
      <selection pane="bottomLeft" sqref="A1:AO1"/>
    </sheetView>
  </sheetViews>
  <sheetFormatPr defaultColWidth="9.140625" defaultRowHeight="12.75" outlineLevelCol="1" x14ac:dyDescent="0.2"/>
  <cols>
    <col min="1" max="1" width="6.5703125" style="32" customWidth="1"/>
    <col min="2" max="2" width="5.28515625" style="32" customWidth="1"/>
    <col min="3" max="3" width="14.5703125" style="54" bestFit="1" customWidth="1"/>
    <col min="4" max="4" width="10.42578125" style="32" customWidth="1"/>
    <col min="5" max="5" width="10.42578125" style="32" hidden="1" customWidth="1"/>
    <col min="6" max="6" width="49.140625" style="102" bestFit="1" customWidth="1"/>
    <col min="7" max="7" width="20.5703125" style="137" hidden="1" customWidth="1"/>
    <col min="8" max="8" width="3.7109375" style="33" hidden="1" customWidth="1" outlineLevel="1"/>
    <col min="9" max="29" width="3.28515625" style="34" hidden="1" customWidth="1" outlineLevel="1"/>
    <col min="30" max="30" width="4.140625" style="34" hidden="1" customWidth="1" outlineLevel="1"/>
    <col min="31" max="31" width="3.28515625" style="34" hidden="1" customWidth="1" outlineLevel="1"/>
    <col min="32" max="32" width="3.28515625" style="34" customWidth="1" outlineLevel="1"/>
    <col min="33" max="37" width="6" style="34" customWidth="1" outlineLevel="1"/>
    <col min="38" max="39" width="6" style="34" customWidth="1"/>
    <col min="40" max="40" width="15" style="133" customWidth="1"/>
    <col min="41" max="41" width="14.28515625" style="35" customWidth="1"/>
    <col min="42" max="70" width="9.140625" style="31"/>
    <col min="71" max="71" width="9.140625" style="31" customWidth="1"/>
    <col min="72" max="16384" width="9.140625" style="31"/>
  </cols>
  <sheetData>
    <row r="1" spans="1:41" ht="45" x14ac:dyDescent="0.6">
      <c r="A1" s="225"/>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row>
    <row r="2" spans="1:41" ht="79.5" customHeight="1" x14ac:dyDescent="0.2">
      <c r="A2" s="221" t="s">
        <v>733</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row>
    <row r="3" spans="1:41" s="30" customFormat="1" ht="57.75" x14ac:dyDescent="0.2">
      <c r="A3" s="101" t="s">
        <v>35</v>
      </c>
      <c r="B3" s="101" t="s">
        <v>42</v>
      </c>
      <c r="C3" s="1" t="s">
        <v>67</v>
      </c>
      <c r="D3" s="51" t="s">
        <v>202</v>
      </c>
      <c r="E3" s="107" t="s">
        <v>223</v>
      </c>
      <c r="F3" s="1" t="s">
        <v>165</v>
      </c>
      <c r="G3" s="51" t="s">
        <v>225</v>
      </c>
      <c r="H3" s="49" t="s">
        <v>11</v>
      </c>
      <c r="I3" s="49" t="s">
        <v>12</v>
      </c>
      <c r="J3" s="49" t="s">
        <v>13</v>
      </c>
      <c r="K3" s="49" t="s">
        <v>14</v>
      </c>
      <c r="L3" s="49" t="s">
        <v>15</v>
      </c>
      <c r="M3" s="49" t="s">
        <v>16</v>
      </c>
      <c r="N3" s="49" t="s">
        <v>17</v>
      </c>
      <c r="O3" s="49" t="s">
        <v>18</v>
      </c>
      <c r="P3" s="49" t="s">
        <v>19</v>
      </c>
      <c r="Q3" s="49" t="s">
        <v>20</v>
      </c>
      <c r="R3" s="49" t="s">
        <v>21</v>
      </c>
      <c r="S3" s="49" t="s">
        <v>22</v>
      </c>
      <c r="T3" s="49" t="s">
        <v>23</v>
      </c>
      <c r="U3" s="49" t="s">
        <v>24</v>
      </c>
      <c r="V3" s="49" t="s">
        <v>25</v>
      </c>
      <c r="W3" s="49" t="s">
        <v>26</v>
      </c>
      <c r="X3" s="49" t="s">
        <v>27</v>
      </c>
      <c r="Y3" s="49" t="s">
        <v>28</v>
      </c>
      <c r="Z3" s="49" t="s">
        <v>29</v>
      </c>
      <c r="AA3" s="49" t="s">
        <v>30</v>
      </c>
      <c r="AB3" s="49" t="s">
        <v>31</v>
      </c>
      <c r="AC3" s="49" t="s">
        <v>32</v>
      </c>
      <c r="AD3" s="49" t="s">
        <v>33</v>
      </c>
      <c r="AE3" s="49" t="s">
        <v>34</v>
      </c>
      <c r="AF3" s="49" t="s">
        <v>49</v>
      </c>
      <c r="AG3" s="49" t="s">
        <v>50</v>
      </c>
      <c r="AH3" s="49" t="s">
        <v>56</v>
      </c>
      <c r="AI3" s="49" t="s">
        <v>51</v>
      </c>
      <c r="AJ3" s="49" t="s">
        <v>52</v>
      </c>
      <c r="AK3" s="49" t="s">
        <v>48</v>
      </c>
      <c r="AL3" s="49" t="s">
        <v>36</v>
      </c>
      <c r="AM3" s="50" t="s">
        <v>37</v>
      </c>
      <c r="AN3" s="2" t="s">
        <v>79</v>
      </c>
      <c r="AO3" s="3" t="s">
        <v>157</v>
      </c>
    </row>
    <row r="4" spans="1:41" s="8" customFormat="1" ht="16.5" customHeight="1" x14ac:dyDescent="0.2">
      <c r="A4" s="142" t="s">
        <v>60</v>
      </c>
      <c r="B4" s="142">
        <v>1</v>
      </c>
      <c r="C4" s="142" t="s">
        <v>68</v>
      </c>
      <c r="D4" s="216" t="s">
        <v>252</v>
      </c>
      <c r="E4" s="216" t="s">
        <v>253</v>
      </c>
      <c r="F4" s="57" t="s">
        <v>102</v>
      </c>
      <c r="G4" s="138" t="s">
        <v>253</v>
      </c>
      <c r="H4" s="67">
        <v>2</v>
      </c>
      <c r="I4" s="67">
        <v>0</v>
      </c>
      <c r="J4" s="67">
        <v>2</v>
      </c>
      <c r="K4" s="67"/>
      <c r="L4" s="67"/>
      <c r="M4" s="67"/>
      <c r="N4" s="111"/>
      <c r="O4" s="109"/>
      <c r="P4" s="67"/>
      <c r="Q4" s="67"/>
      <c r="R4" s="67"/>
      <c r="S4" s="67"/>
      <c r="T4" s="67"/>
      <c r="U4" s="67"/>
      <c r="V4" s="67"/>
      <c r="W4" s="67"/>
      <c r="X4" s="67"/>
      <c r="Y4" s="67"/>
      <c r="Z4" s="67"/>
      <c r="AA4" s="67"/>
      <c r="AB4" s="67"/>
      <c r="AC4" s="67"/>
      <c r="AD4" s="67"/>
      <c r="AE4" s="67"/>
      <c r="AF4" s="67">
        <v>2</v>
      </c>
      <c r="AG4" s="67">
        <v>0</v>
      </c>
      <c r="AH4" s="67">
        <v>15</v>
      </c>
      <c r="AI4" s="67">
        <v>30</v>
      </c>
      <c r="AJ4" s="67">
        <v>0</v>
      </c>
      <c r="AK4" s="67">
        <v>30</v>
      </c>
      <c r="AL4" s="67">
        <v>2</v>
      </c>
      <c r="AM4" s="67" t="s">
        <v>61</v>
      </c>
      <c r="AN4" s="142"/>
      <c r="AO4" s="68"/>
    </row>
    <row r="5" spans="1:41" s="8" customFormat="1" ht="15.75" customHeight="1" x14ac:dyDescent="0.2">
      <c r="A5" s="142" t="s">
        <v>64</v>
      </c>
      <c r="B5" s="142">
        <v>7</v>
      </c>
      <c r="C5" s="142" t="s">
        <v>350</v>
      </c>
      <c r="D5" s="216"/>
      <c r="E5" s="216"/>
      <c r="F5" s="57" t="s">
        <v>232</v>
      </c>
      <c r="G5" s="139" t="s">
        <v>248</v>
      </c>
      <c r="H5" s="69"/>
      <c r="I5" s="69"/>
      <c r="J5" s="69"/>
      <c r="K5" s="69"/>
      <c r="L5" s="69"/>
      <c r="M5" s="69"/>
      <c r="N5" s="112"/>
      <c r="O5" s="110"/>
      <c r="P5" s="69"/>
      <c r="Q5" s="69"/>
      <c r="R5" s="69"/>
      <c r="S5" s="69"/>
      <c r="T5" s="69"/>
      <c r="U5" s="69"/>
      <c r="V5" s="69"/>
      <c r="W5" s="69"/>
      <c r="X5" s="69"/>
      <c r="Y5" s="69"/>
      <c r="Z5" s="69">
        <v>2</v>
      </c>
      <c r="AA5" s="69">
        <v>1</v>
      </c>
      <c r="AB5" s="69">
        <v>3</v>
      </c>
      <c r="AC5" s="69"/>
      <c r="AD5" s="69"/>
      <c r="AE5" s="69"/>
      <c r="AF5" s="67">
        <v>2</v>
      </c>
      <c r="AG5" s="67">
        <v>1</v>
      </c>
      <c r="AH5" s="67">
        <v>15</v>
      </c>
      <c r="AI5" s="67">
        <v>30</v>
      </c>
      <c r="AJ5" s="67">
        <v>15</v>
      </c>
      <c r="AK5" s="67">
        <v>45</v>
      </c>
      <c r="AL5" s="67">
        <v>3</v>
      </c>
      <c r="AM5" s="67" t="s">
        <v>10</v>
      </c>
      <c r="AN5" s="142"/>
      <c r="AO5" s="70"/>
    </row>
    <row r="6" spans="1:41" s="8" customFormat="1" ht="16.5" customHeight="1" x14ac:dyDescent="0.2">
      <c r="A6" s="142" t="s">
        <v>60</v>
      </c>
      <c r="B6" s="142">
        <v>1</v>
      </c>
      <c r="C6" s="142" t="s">
        <v>392</v>
      </c>
      <c r="D6" s="216"/>
      <c r="E6" s="216"/>
      <c r="F6" s="57" t="s">
        <v>70</v>
      </c>
      <c r="G6" s="138" t="s">
        <v>253</v>
      </c>
      <c r="H6" s="67">
        <v>0</v>
      </c>
      <c r="I6" s="67">
        <v>2</v>
      </c>
      <c r="J6" s="67">
        <v>2</v>
      </c>
      <c r="K6" s="67"/>
      <c r="L6" s="67"/>
      <c r="M6" s="67"/>
      <c r="N6" s="111"/>
      <c r="O6" s="109"/>
      <c r="P6" s="67"/>
      <c r="Q6" s="67"/>
      <c r="R6" s="67"/>
      <c r="S6" s="67"/>
      <c r="T6" s="67"/>
      <c r="U6" s="67"/>
      <c r="V6" s="67"/>
      <c r="W6" s="67"/>
      <c r="X6" s="67"/>
      <c r="Y6" s="67"/>
      <c r="Z6" s="67"/>
      <c r="AA6" s="67"/>
      <c r="AB6" s="67"/>
      <c r="AC6" s="67"/>
      <c r="AD6" s="67"/>
      <c r="AE6" s="67"/>
      <c r="AF6" s="67">
        <v>2</v>
      </c>
      <c r="AG6" s="67">
        <v>0</v>
      </c>
      <c r="AH6" s="67">
        <v>15</v>
      </c>
      <c r="AI6" s="67">
        <v>30</v>
      </c>
      <c r="AJ6" s="67">
        <v>0</v>
      </c>
      <c r="AK6" s="67">
        <v>30</v>
      </c>
      <c r="AL6" s="67">
        <v>2</v>
      </c>
      <c r="AM6" s="67" t="s">
        <v>61</v>
      </c>
      <c r="AN6" s="103"/>
      <c r="AO6" s="70"/>
    </row>
    <row r="7" spans="1:41" s="8" customFormat="1" ht="21.75" customHeight="1" x14ac:dyDescent="0.2">
      <c r="A7" s="142" t="s">
        <v>64</v>
      </c>
      <c r="B7" s="142">
        <v>7</v>
      </c>
      <c r="C7" s="142" t="s">
        <v>81</v>
      </c>
      <c r="D7" s="216"/>
      <c r="E7" s="216"/>
      <c r="F7" s="57" t="s">
        <v>80</v>
      </c>
      <c r="G7" s="138" t="s">
        <v>253</v>
      </c>
      <c r="H7" s="67"/>
      <c r="I7" s="67"/>
      <c r="J7" s="67"/>
      <c r="K7" s="67"/>
      <c r="L7" s="67"/>
      <c r="M7" s="67"/>
      <c r="N7" s="111"/>
      <c r="O7" s="109"/>
      <c r="P7" s="67"/>
      <c r="Q7" s="67"/>
      <c r="R7" s="67"/>
      <c r="S7" s="67"/>
      <c r="T7" s="67"/>
      <c r="U7" s="67"/>
      <c r="V7" s="67"/>
      <c r="W7" s="67"/>
      <c r="X7" s="67"/>
      <c r="Y7" s="67"/>
      <c r="Z7" s="67">
        <v>2</v>
      </c>
      <c r="AA7" s="67">
        <v>0</v>
      </c>
      <c r="AB7" s="67">
        <v>2</v>
      </c>
      <c r="AC7" s="67"/>
      <c r="AD7" s="67"/>
      <c r="AE7" s="67"/>
      <c r="AF7" s="67">
        <v>2</v>
      </c>
      <c r="AG7" s="67">
        <v>0</v>
      </c>
      <c r="AH7" s="67">
        <v>15</v>
      </c>
      <c r="AI7" s="67">
        <v>30</v>
      </c>
      <c r="AJ7" s="67">
        <v>0</v>
      </c>
      <c r="AK7" s="67">
        <v>30</v>
      </c>
      <c r="AL7" s="67">
        <v>2</v>
      </c>
      <c r="AM7" s="67" t="s">
        <v>61</v>
      </c>
      <c r="AN7" s="103"/>
      <c r="AO7" s="70"/>
    </row>
    <row r="8" spans="1:41" s="8" customFormat="1" ht="17.25" customHeight="1" x14ac:dyDescent="0.2">
      <c r="A8" s="142" t="s">
        <v>60</v>
      </c>
      <c r="B8" s="142">
        <v>1</v>
      </c>
      <c r="C8" s="142" t="s">
        <v>115</v>
      </c>
      <c r="D8" s="218" t="s">
        <v>254</v>
      </c>
      <c r="E8" s="226" t="s">
        <v>248</v>
      </c>
      <c r="F8" s="57" t="s">
        <v>101</v>
      </c>
      <c r="G8" s="139" t="s">
        <v>248</v>
      </c>
      <c r="H8" s="67">
        <v>2</v>
      </c>
      <c r="I8" s="67">
        <v>0</v>
      </c>
      <c r="J8" s="67">
        <v>2</v>
      </c>
      <c r="K8" s="67"/>
      <c r="L8" s="67"/>
      <c r="M8" s="67"/>
      <c r="N8" s="111"/>
      <c r="O8" s="109"/>
      <c r="P8" s="67"/>
      <c r="Q8" s="67"/>
      <c r="R8" s="67"/>
      <c r="S8" s="67"/>
      <c r="T8" s="67"/>
      <c r="U8" s="67"/>
      <c r="V8" s="67"/>
      <c r="W8" s="67"/>
      <c r="X8" s="67"/>
      <c r="Y8" s="67"/>
      <c r="Z8" s="67"/>
      <c r="AA8" s="67"/>
      <c r="AB8" s="67"/>
      <c r="AC8" s="67"/>
      <c r="AD8" s="67"/>
      <c r="AE8" s="67"/>
      <c r="AF8" s="67">
        <v>0</v>
      </c>
      <c r="AG8" s="67">
        <v>2</v>
      </c>
      <c r="AH8" s="67">
        <v>15</v>
      </c>
      <c r="AI8" s="67">
        <v>0</v>
      </c>
      <c r="AJ8" s="67">
        <v>30</v>
      </c>
      <c r="AK8" s="67">
        <v>30</v>
      </c>
      <c r="AL8" s="67">
        <v>2</v>
      </c>
      <c r="AM8" s="67" t="s">
        <v>10</v>
      </c>
      <c r="AN8" s="142"/>
      <c r="AO8" s="70"/>
    </row>
    <row r="9" spans="1:41" s="8" customFormat="1" ht="15" customHeight="1" x14ac:dyDescent="0.2">
      <c r="A9" s="142" t="s">
        <v>63</v>
      </c>
      <c r="B9" s="142">
        <v>6</v>
      </c>
      <c r="C9" s="142" t="s">
        <v>351</v>
      </c>
      <c r="D9" s="222"/>
      <c r="E9" s="227"/>
      <c r="F9" s="57" t="s">
        <v>100</v>
      </c>
      <c r="G9" s="139" t="s">
        <v>248</v>
      </c>
      <c r="H9" s="67"/>
      <c r="I9" s="67"/>
      <c r="J9" s="67"/>
      <c r="K9" s="67"/>
      <c r="L9" s="67"/>
      <c r="M9" s="67"/>
      <c r="N9" s="111"/>
      <c r="O9" s="109"/>
      <c r="P9" s="67"/>
      <c r="Q9" s="67"/>
      <c r="R9" s="67"/>
      <c r="S9" s="67"/>
      <c r="T9" s="67"/>
      <c r="U9" s="67"/>
      <c r="V9" s="67"/>
      <c r="W9" s="67">
        <v>2</v>
      </c>
      <c r="X9" s="67">
        <v>0</v>
      </c>
      <c r="Y9" s="67">
        <v>2</v>
      </c>
      <c r="Z9" s="67"/>
      <c r="AA9" s="67"/>
      <c r="AB9" s="67"/>
      <c r="AC9" s="67"/>
      <c r="AD9" s="67"/>
      <c r="AE9" s="67"/>
      <c r="AF9" s="67">
        <v>2</v>
      </c>
      <c r="AG9" s="67">
        <v>0</v>
      </c>
      <c r="AH9" s="67">
        <v>15</v>
      </c>
      <c r="AI9" s="67">
        <v>30</v>
      </c>
      <c r="AJ9" s="67">
        <v>0</v>
      </c>
      <c r="AK9" s="67">
        <v>30</v>
      </c>
      <c r="AL9" s="67">
        <v>2</v>
      </c>
      <c r="AM9" s="67" t="s">
        <v>61</v>
      </c>
      <c r="AN9" s="142"/>
      <c r="AO9" s="70"/>
    </row>
    <row r="10" spans="1:41" s="8" customFormat="1" ht="23.25" customHeight="1" x14ac:dyDescent="0.2">
      <c r="A10" s="142" t="s">
        <v>63</v>
      </c>
      <c r="B10" s="142">
        <v>5</v>
      </c>
      <c r="C10" s="142" t="s">
        <v>117</v>
      </c>
      <c r="D10" s="218" t="s">
        <v>255</v>
      </c>
      <c r="E10" s="226" t="s">
        <v>253</v>
      </c>
      <c r="F10" s="72" t="s">
        <v>114</v>
      </c>
      <c r="G10" s="138" t="s">
        <v>253</v>
      </c>
      <c r="H10" s="67"/>
      <c r="I10" s="67"/>
      <c r="J10" s="67"/>
      <c r="K10" s="67"/>
      <c r="L10" s="67"/>
      <c r="M10" s="67"/>
      <c r="N10" s="111"/>
      <c r="O10" s="109"/>
      <c r="P10" s="67"/>
      <c r="Q10" s="67"/>
      <c r="R10" s="67"/>
      <c r="S10" s="67"/>
      <c r="T10" s="67">
        <v>2</v>
      </c>
      <c r="U10" s="67">
        <v>0</v>
      </c>
      <c r="V10" s="67">
        <v>2</v>
      </c>
      <c r="W10" s="67"/>
      <c r="X10" s="67"/>
      <c r="Y10" s="67"/>
      <c r="Z10" s="67"/>
      <c r="AA10" s="67"/>
      <c r="AB10" s="67"/>
      <c r="AC10" s="67"/>
      <c r="AD10" s="67"/>
      <c r="AE10" s="67"/>
      <c r="AF10" s="67">
        <v>2</v>
      </c>
      <c r="AG10" s="67">
        <v>0</v>
      </c>
      <c r="AH10" s="67">
        <v>15</v>
      </c>
      <c r="AI10" s="67">
        <v>30</v>
      </c>
      <c r="AJ10" s="67">
        <v>0</v>
      </c>
      <c r="AK10" s="67">
        <v>30</v>
      </c>
      <c r="AL10" s="67">
        <v>2</v>
      </c>
      <c r="AM10" s="67" t="s">
        <v>61</v>
      </c>
      <c r="AN10" s="142"/>
      <c r="AO10" s="70"/>
    </row>
    <row r="11" spans="1:41" s="8" customFormat="1" ht="32.25" customHeight="1" x14ac:dyDescent="0.25">
      <c r="A11" s="144" t="s">
        <v>63</v>
      </c>
      <c r="B11" s="144">
        <v>6</v>
      </c>
      <c r="C11" s="142" t="s">
        <v>116</v>
      </c>
      <c r="D11" s="222"/>
      <c r="E11" s="226"/>
      <c r="F11" s="72" t="s">
        <v>113</v>
      </c>
      <c r="G11" s="138" t="s">
        <v>253</v>
      </c>
      <c r="H11" s="67"/>
      <c r="I11" s="67"/>
      <c r="J11" s="67"/>
      <c r="K11" s="67"/>
      <c r="L11" s="67"/>
      <c r="M11" s="67"/>
      <c r="N11" s="111"/>
      <c r="O11" s="109"/>
      <c r="P11" s="67"/>
      <c r="Q11" s="67"/>
      <c r="R11" s="67"/>
      <c r="S11" s="67"/>
      <c r="T11" s="67"/>
      <c r="U11" s="67"/>
      <c r="V11" s="67"/>
      <c r="W11" s="67">
        <v>2</v>
      </c>
      <c r="X11" s="67">
        <v>0</v>
      </c>
      <c r="Y11" s="67">
        <v>2</v>
      </c>
      <c r="Z11" s="67"/>
      <c r="AA11" s="67"/>
      <c r="AB11" s="67"/>
      <c r="AC11" s="67"/>
      <c r="AD11" s="67"/>
      <c r="AE11" s="67"/>
      <c r="AF11" s="67">
        <v>2</v>
      </c>
      <c r="AG11" s="67">
        <v>0</v>
      </c>
      <c r="AH11" s="69">
        <v>15</v>
      </c>
      <c r="AI11" s="67">
        <v>30</v>
      </c>
      <c r="AJ11" s="67">
        <v>0</v>
      </c>
      <c r="AK11" s="67">
        <v>30</v>
      </c>
      <c r="AL11" s="67">
        <v>2</v>
      </c>
      <c r="AM11" s="69" t="s">
        <v>61</v>
      </c>
      <c r="AN11" s="142" t="s">
        <v>117</v>
      </c>
      <c r="AO11" s="140" t="s">
        <v>114</v>
      </c>
    </row>
    <row r="12" spans="1:41" s="8" customFormat="1" x14ac:dyDescent="0.2">
      <c r="A12" s="142" t="s">
        <v>60</v>
      </c>
      <c r="B12" s="142">
        <v>2</v>
      </c>
      <c r="C12" s="142" t="s">
        <v>352</v>
      </c>
      <c r="D12" s="222"/>
      <c r="E12" s="226"/>
      <c r="F12" s="72" t="s">
        <v>82</v>
      </c>
      <c r="G12" s="5" t="s">
        <v>256</v>
      </c>
      <c r="H12" s="67"/>
      <c r="I12" s="67"/>
      <c r="J12" s="67"/>
      <c r="K12" s="67">
        <v>2</v>
      </c>
      <c r="L12" s="67">
        <v>0</v>
      </c>
      <c r="M12" s="67">
        <v>2</v>
      </c>
      <c r="N12" s="111"/>
      <c r="O12" s="109"/>
      <c r="P12" s="67"/>
      <c r="Q12" s="67"/>
      <c r="R12" s="67"/>
      <c r="S12" s="67"/>
      <c r="T12" s="67"/>
      <c r="U12" s="67"/>
      <c r="V12" s="67"/>
      <c r="W12" s="67"/>
      <c r="X12" s="67"/>
      <c r="Y12" s="67"/>
      <c r="Z12" s="67"/>
      <c r="AA12" s="67"/>
      <c r="AB12" s="67"/>
      <c r="AC12" s="67"/>
      <c r="AD12" s="67"/>
      <c r="AE12" s="67"/>
      <c r="AF12" s="67">
        <v>2</v>
      </c>
      <c r="AG12" s="67">
        <v>0</v>
      </c>
      <c r="AH12" s="67">
        <v>15</v>
      </c>
      <c r="AI12" s="67">
        <v>30</v>
      </c>
      <c r="AJ12" s="67">
        <v>0</v>
      </c>
      <c r="AK12" s="67">
        <v>30</v>
      </c>
      <c r="AL12" s="67">
        <v>2</v>
      </c>
      <c r="AM12" s="67" t="s">
        <v>61</v>
      </c>
      <c r="AN12" s="103"/>
      <c r="AO12" s="70"/>
    </row>
    <row r="13" spans="1:41" s="8" customFormat="1" x14ac:dyDescent="0.2">
      <c r="A13" s="142"/>
      <c r="B13" s="142"/>
      <c r="C13" s="142"/>
      <c r="D13" s="141"/>
      <c r="E13" s="141"/>
      <c r="F13" s="57" t="s">
        <v>146</v>
      </c>
      <c r="G13" s="146"/>
      <c r="H13" s="67">
        <v>4</v>
      </c>
      <c r="I13" s="67">
        <v>2</v>
      </c>
      <c r="J13" s="67">
        <v>6</v>
      </c>
      <c r="K13" s="67">
        <v>2</v>
      </c>
      <c r="L13" s="67">
        <v>0</v>
      </c>
      <c r="M13" s="67">
        <v>2</v>
      </c>
      <c r="N13" s="111">
        <v>0</v>
      </c>
      <c r="O13" s="109">
        <v>0</v>
      </c>
      <c r="P13" s="67">
        <v>0</v>
      </c>
      <c r="Q13" s="67">
        <v>0</v>
      </c>
      <c r="R13" s="67">
        <v>0</v>
      </c>
      <c r="S13" s="67">
        <v>0</v>
      </c>
      <c r="T13" s="67">
        <v>2</v>
      </c>
      <c r="U13" s="67">
        <v>0</v>
      </c>
      <c r="V13" s="67">
        <v>2</v>
      </c>
      <c r="W13" s="67">
        <v>4</v>
      </c>
      <c r="X13" s="67">
        <v>0</v>
      </c>
      <c r="Y13" s="67">
        <v>4</v>
      </c>
      <c r="Z13" s="67">
        <v>4</v>
      </c>
      <c r="AA13" s="67">
        <v>1</v>
      </c>
      <c r="AB13" s="67">
        <v>5</v>
      </c>
      <c r="AC13" s="67">
        <v>0</v>
      </c>
      <c r="AD13" s="67">
        <v>0</v>
      </c>
      <c r="AE13" s="67">
        <v>0</v>
      </c>
      <c r="AF13" s="67">
        <v>16</v>
      </c>
      <c r="AG13" s="67">
        <v>3</v>
      </c>
      <c r="AH13" s="67" t="s">
        <v>46</v>
      </c>
      <c r="AI13" s="67">
        <v>240</v>
      </c>
      <c r="AJ13" s="67">
        <v>45</v>
      </c>
      <c r="AK13" s="67">
        <v>285</v>
      </c>
      <c r="AL13" s="67">
        <v>19</v>
      </c>
      <c r="AM13" s="67"/>
      <c r="AN13" s="103"/>
      <c r="AO13" s="70"/>
    </row>
    <row r="14" spans="1:41" s="8" customFormat="1" ht="18" customHeight="1" x14ac:dyDescent="0.2">
      <c r="A14" s="142" t="s">
        <v>60</v>
      </c>
      <c r="B14" s="142">
        <v>1</v>
      </c>
      <c r="C14" s="82" t="s">
        <v>335</v>
      </c>
      <c r="D14" s="216" t="s">
        <v>203</v>
      </c>
      <c r="E14" s="216" t="s">
        <v>257</v>
      </c>
      <c r="F14" s="57" t="s">
        <v>71</v>
      </c>
      <c r="G14" s="146" t="s">
        <v>257</v>
      </c>
      <c r="H14" s="67">
        <v>1</v>
      </c>
      <c r="I14" s="67">
        <v>1</v>
      </c>
      <c r="J14" s="67">
        <v>2</v>
      </c>
      <c r="K14" s="67"/>
      <c r="L14" s="67"/>
      <c r="M14" s="67"/>
      <c r="N14" s="111"/>
      <c r="O14" s="109"/>
      <c r="P14" s="67"/>
      <c r="Q14" s="67"/>
      <c r="R14" s="67"/>
      <c r="S14" s="67"/>
      <c r="T14" s="67"/>
      <c r="U14" s="67"/>
      <c r="V14" s="67"/>
      <c r="W14" s="67"/>
      <c r="X14" s="67"/>
      <c r="Y14" s="67"/>
      <c r="Z14" s="67"/>
      <c r="AA14" s="67"/>
      <c r="AB14" s="67"/>
      <c r="AC14" s="67"/>
      <c r="AD14" s="67"/>
      <c r="AE14" s="67"/>
      <c r="AF14" s="67">
        <v>1</v>
      </c>
      <c r="AG14" s="67">
        <v>1</v>
      </c>
      <c r="AH14" s="67">
        <v>15</v>
      </c>
      <c r="AI14" s="67">
        <v>15</v>
      </c>
      <c r="AJ14" s="67">
        <v>15</v>
      </c>
      <c r="AK14" s="67">
        <v>30</v>
      </c>
      <c r="AL14" s="67">
        <v>2</v>
      </c>
      <c r="AM14" s="67" t="s">
        <v>61</v>
      </c>
      <c r="AN14" s="142"/>
      <c r="AO14" s="70"/>
    </row>
    <row r="15" spans="1:41" s="8" customFormat="1" ht="38.25" x14ac:dyDescent="0.2">
      <c r="A15" s="142" t="s">
        <v>60</v>
      </c>
      <c r="B15" s="142">
        <v>2</v>
      </c>
      <c r="C15" s="142" t="s">
        <v>72</v>
      </c>
      <c r="D15" s="216"/>
      <c r="E15" s="216"/>
      <c r="F15" s="57" t="s">
        <v>73</v>
      </c>
      <c r="G15" s="146" t="s">
        <v>257</v>
      </c>
      <c r="H15" s="67"/>
      <c r="I15" s="67"/>
      <c r="J15" s="67"/>
      <c r="K15" s="67">
        <v>2</v>
      </c>
      <c r="L15" s="67">
        <v>1</v>
      </c>
      <c r="M15" s="67">
        <v>3</v>
      </c>
      <c r="N15" s="111"/>
      <c r="O15" s="109"/>
      <c r="P15" s="67"/>
      <c r="Q15" s="67"/>
      <c r="R15" s="67"/>
      <c r="S15" s="67"/>
      <c r="T15" s="67"/>
      <c r="U15" s="67"/>
      <c r="V15" s="67"/>
      <c r="W15" s="67"/>
      <c r="X15" s="67"/>
      <c r="Y15" s="67"/>
      <c r="Z15" s="67"/>
      <c r="AA15" s="67"/>
      <c r="AB15" s="67"/>
      <c r="AC15" s="67"/>
      <c r="AD15" s="67"/>
      <c r="AE15" s="67"/>
      <c r="AF15" s="67">
        <v>2</v>
      </c>
      <c r="AG15" s="67">
        <v>1</v>
      </c>
      <c r="AH15" s="67">
        <v>15</v>
      </c>
      <c r="AI15" s="67">
        <v>30</v>
      </c>
      <c r="AJ15" s="67">
        <v>15</v>
      </c>
      <c r="AK15" s="67">
        <v>45</v>
      </c>
      <c r="AL15" s="67">
        <v>3</v>
      </c>
      <c r="AM15" s="67" t="s">
        <v>61</v>
      </c>
      <c r="AN15" s="142" t="s">
        <v>335</v>
      </c>
      <c r="AO15" s="57" t="s">
        <v>71</v>
      </c>
    </row>
    <row r="16" spans="1:41" s="8" customFormat="1" ht="21.75" customHeight="1" x14ac:dyDescent="0.2">
      <c r="A16" s="142" t="s">
        <v>62</v>
      </c>
      <c r="B16" s="142">
        <v>3</v>
      </c>
      <c r="C16" s="142" t="s">
        <v>65</v>
      </c>
      <c r="D16" s="216"/>
      <c r="E16" s="216"/>
      <c r="F16" s="57" t="s">
        <v>59</v>
      </c>
      <c r="G16" s="146" t="s">
        <v>257</v>
      </c>
      <c r="H16" s="67"/>
      <c r="I16" s="67"/>
      <c r="J16" s="67"/>
      <c r="K16" s="67"/>
      <c r="L16" s="67"/>
      <c r="M16" s="67"/>
      <c r="N16" s="111">
        <v>2</v>
      </c>
      <c r="O16" s="109">
        <v>1</v>
      </c>
      <c r="P16" s="67">
        <v>3</v>
      </c>
      <c r="Q16" s="67"/>
      <c r="R16" s="67"/>
      <c r="S16" s="67"/>
      <c r="T16" s="67"/>
      <c r="U16" s="67"/>
      <c r="V16" s="67"/>
      <c r="W16" s="67"/>
      <c r="X16" s="67"/>
      <c r="Y16" s="67"/>
      <c r="Z16" s="67"/>
      <c r="AA16" s="67"/>
      <c r="AB16" s="67"/>
      <c r="AC16" s="67"/>
      <c r="AD16" s="67"/>
      <c r="AE16" s="67"/>
      <c r="AF16" s="67">
        <v>2</v>
      </c>
      <c r="AG16" s="67">
        <v>1</v>
      </c>
      <c r="AH16" s="67">
        <v>15</v>
      </c>
      <c r="AI16" s="67">
        <v>30</v>
      </c>
      <c r="AJ16" s="67">
        <v>15</v>
      </c>
      <c r="AK16" s="67">
        <v>45</v>
      </c>
      <c r="AL16" s="67">
        <v>3</v>
      </c>
      <c r="AM16" s="67" t="s">
        <v>61</v>
      </c>
      <c r="AN16" s="142"/>
      <c r="AO16" s="57"/>
    </row>
    <row r="17" spans="1:71" s="8" customFormat="1" ht="24.75" customHeight="1" x14ac:dyDescent="0.2">
      <c r="A17" s="142" t="s">
        <v>62</v>
      </c>
      <c r="B17" s="142">
        <v>4</v>
      </c>
      <c r="C17" s="142" t="s">
        <v>66</v>
      </c>
      <c r="D17" s="216"/>
      <c r="E17" s="216"/>
      <c r="F17" s="57" t="s">
        <v>104</v>
      </c>
      <c r="G17" s="146" t="s">
        <v>258</v>
      </c>
      <c r="H17" s="67"/>
      <c r="I17" s="67"/>
      <c r="J17" s="67"/>
      <c r="K17" s="67"/>
      <c r="L17" s="67"/>
      <c r="M17" s="67"/>
      <c r="N17" s="111"/>
      <c r="O17" s="109"/>
      <c r="P17" s="67"/>
      <c r="Q17" s="67">
        <v>0</v>
      </c>
      <c r="R17" s="67">
        <v>2</v>
      </c>
      <c r="S17" s="67">
        <v>2</v>
      </c>
      <c r="T17" s="67"/>
      <c r="U17" s="67"/>
      <c r="V17" s="67"/>
      <c r="W17" s="67"/>
      <c r="X17" s="67"/>
      <c r="Y17" s="67"/>
      <c r="Z17" s="67"/>
      <c r="AA17" s="67"/>
      <c r="AB17" s="67"/>
      <c r="AC17" s="67"/>
      <c r="AD17" s="67"/>
      <c r="AE17" s="67"/>
      <c r="AF17" s="67">
        <v>0</v>
      </c>
      <c r="AG17" s="67">
        <v>2</v>
      </c>
      <c r="AH17" s="67">
        <v>15</v>
      </c>
      <c r="AI17" s="67">
        <v>0</v>
      </c>
      <c r="AJ17" s="67">
        <v>30</v>
      </c>
      <c r="AK17" s="67">
        <v>30</v>
      </c>
      <c r="AL17" s="67">
        <v>2</v>
      </c>
      <c r="AM17" s="67" t="s">
        <v>10</v>
      </c>
      <c r="AN17" s="142"/>
      <c r="AO17" s="57"/>
    </row>
    <row r="18" spans="1:71" s="8" customFormat="1" ht="78.75" x14ac:dyDescent="0.2">
      <c r="A18" s="142" t="s">
        <v>63</v>
      </c>
      <c r="B18" s="142">
        <v>5</v>
      </c>
      <c r="C18" s="142" t="s">
        <v>353</v>
      </c>
      <c r="D18" s="216"/>
      <c r="E18" s="216"/>
      <c r="F18" s="57" t="s">
        <v>233</v>
      </c>
      <c r="G18" s="146" t="s">
        <v>387</v>
      </c>
      <c r="H18" s="67"/>
      <c r="I18" s="67"/>
      <c r="J18" s="67"/>
      <c r="K18" s="67"/>
      <c r="L18" s="67"/>
      <c r="M18" s="67"/>
      <c r="N18" s="111"/>
      <c r="O18" s="109"/>
      <c r="P18" s="67"/>
      <c r="Q18" s="67"/>
      <c r="R18" s="67"/>
      <c r="S18" s="67"/>
      <c r="T18" s="67">
        <v>0</v>
      </c>
      <c r="U18" s="67">
        <v>2</v>
      </c>
      <c r="V18" s="67">
        <v>2</v>
      </c>
      <c r="W18" s="67"/>
      <c r="X18" s="67"/>
      <c r="Y18" s="67"/>
      <c r="Z18" s="67"/>
      <c r="AA18" s="67"/>
      <c r="AB18" s="67"/>
      <c r="AC18" s="67"/>
      <c r="AD18" s="67"/>
      <c r="AE18" s="67"/>
      <c r="AF18" s="67">
        <v>0</v>
      </c>
      <c r="AG18" s="67">
        <v>2</v>
      </c>
      <c r="AH18" s="67">
        <v>15</v>
      </c>
      <c r="AI18" s="67">
        <v>0</v>
      </c>
      <c r="AJ18" s="67">
        <v>30</v>
      </c>
      <c r="AK18" s="67">
        <v>30</v>
      </c>
      <c r="AL18" s="67">
        <v>2</v>
      </c>
      <c r="AM18" s="67" t="s">
        <v>10</v>
      </c>
      <c r="AN18" s="142" t="s">
        <v>338</v>
      </c>
      <c r="AO18" s="100" t="s">
        <v>337</v>
      </c>
    </row>
    <row r="19" spans="1:71" s="8" customFormat="1" x14ac:dyDescent="0.2">
      <c r="A19" s="142"/>
      <c r="B19" s="142"/>
      <c r="C19" s="142"/>
      <c r="D19" s="141"/>
      <c r="E19" s="141"/>
      <c r="F19" s="75" t="s">
        <v>74</v>
      </c>
      <c r="G19" s="134"/>
      <c r="H19" s="67">
        <v>1</v>
      </c>
      <c r="I19" s="67">
        <v>1</v>
      </c>
      <c r="J19" s="67">
        <v>2</v>
      </c>
      <c r="K19" s="67">
        <v>2</v>
      </c>
      <c r="L19" s="67">
        <v>1</v>
      </c>
      <c r="M19" s="67">
        <v>3</v>
      </c>
      <c r="N19" s="67">
        <v>2</v>
      </c>
      <c r="O19" s="67">
        <v>1</v>
      </c>
      <c r="P19" s="67">
        <v>3</v>
      </c>
      <c r="Q19" s="67">
        <v>0</v>
      </c>
      <c r="R19" s="67">
        <v>2</v>
      </c>
      <c r="S19" s="67">
        <v>2</v>
      </c>
      <c r="T19" s="67">
        <v>0</v>
      </c>
      <c r="U19" s="67">
        <v>2</v>
      </c>
      <c r="V19" s="67">
        <v>2</v>
      </c>
      <c r="W19" s="67">
        <v>0</v>
      </c>
      <c r="X19" s="67">
        <v>0</v>
      </c>
      <c r="Y19" s="67">
        <v>0</v>
      </c>
      <c r="Z19" s="67">
        <v>0</v>
      </c>
      <c r="AA19" s="67">
        <v>0</v>
      </c>
      <c r="AB19" s="67">
        <v>0</v>
      </c>
      <c r="AC19" s="67">
        <v>0</v>
      </c>
      <c r="AD19" s="67">
        <v>0</v>
      </c>
      <c r="AE19" s="67">
        <v>0</v>
      </c>
      <c r="AF19" s="67">
        <v>5</v>
      </c>
      <c r="AG19" s="67">
        <v>7</v>
      </c>
      <c r="AH19" s="67" t="s">
        <v>46</v>
      </c>
      <c r="AI19" s="67">
        <v>75</v>
      </c>
      <c r="AJ19" s="67">
        <v>105</v>
      </c>
      <c r="AK19" s="67">
        <v>180</v>
      </c>
      <c r="AL19" s="67">
        <v>12</v>
      </c>
      <c r="AM19" s="67"/>
      <c r="AN19" s="103"/>
      <c r="AO19" s="70"/>
    </row>
    <row r="20" spans="1:71" s="8" customFormat="1" ht="27" customHeight="1" x14ac:dyDescent="0.2">
      <c r="A20" s="142" t="s">
        <v>60</v>
      </c>
      <c r="B20" s="142">
        <v>1</v>
      </c>
      <c r="C20" s="142" t="s">
        <v>354</v>
      </c>
      <c r="D20" s="216" t="s">
        <v>204</v>
      </c>
      <c r="E20" s="141"/>
      <c r="F20" s="57" t="s">
        <v>259</v>
      </c>
      <c r="G20" s="146" t="s">
        <v>253</v>
      </c>
      <c r="H20" s="67">
        <v>1</v>
      </c>
      <c r="I20" s="67">
        <v>1</v>
      </c>
      <c r="J20" s="67">
        <v>2</v>
      </c>
      <c r="K20" s="67"/>
      <c r="L20" s="67"/>
      <c r="M20" s="67"/>
      <c r="N20" s="67"/>
      <c r="O20" s="67"/>
      <c r="P20" s="67"/>
      <c r="Q20" s="67"/>
      <c r="R20" s="67"/>
      <c r="S20" s="67"/>
      <c r="T20" s="67"/>
      <c r="U20" s="67"/>
      <c r="V20" s="67"/>
      <c r="W20" s="67"/>
      <c r="X20" s="67"/>
      <c r="Y20" s="67"/>
      <c r="Z20" s="67"/>
      <c r="AA20" s="67"/>
      <c r="AB20" s="67"/>
      <c r="AC20" s="67"/>
      <c r="AD20" s="67"/>
      <c r="AE20" s="67"/>
      <c r="AF20" s="67">
        <v>1</v>
      </c>
      <c r="AG20" s="67">
        <v>1</v>
      </c>
      <c r="AH20" s="67">
        <v>15</v>
      </c>
      <c r="AI20" s="67">
        <v>15</v>
      </c>
      <c r="AJ20" s="67">
        <v>15</v>
      </c>
      <c r="AK20" s="67">
        <v>30</v>
      </c>
      <c r="AL20" s="67">
        <v>2</v>
      </c>
      <c r="AM20" s="67" t="s">
        <v>61</v>
      </c>
      <c r="AN20" s="142"/>
      <c r="AO20" s="70"/>
    </row>
    <row r="21" spans="1:71" s="8" customFormat="1" x14ac:dyDescent="0.2">
      <c r="A21" s="142" t="s">
        <v>60</v>
      </c>
      <c r="B21" s="142">
        <v>2</v>
      </c>
      <c r="C21" s="142" t="s">
        <v>355</v>
      </c>
      <c r="D21" s="216"/>
      <c r="E21" s="141"/>
      <c r="F21" s="57" t="s">
        <v>757</v>
      </c>
      <c r="G21" s="146" t="s">
        <v>253</v>
      </c>
      <c r="H21" s="67"/>
      <c r="I21" s="67"/>
      <c r="J21" s="67"/>
      <c r="K21" s="67">
        <v>2</v>
      </c>
      <c r="L21" s="67">
        <v>0</v>
      </c>
      <c r="M21" s="67">
        <v>2</v>
      </c>
      <c r="N21" s="67"/>
      <c r="O21" s="67"/>
      <c r="P21" s="67"/>
      <c r="Q21" s="67"/>
      <c r="R21" s="67"/>
      <c r="S21" s="67"/>
      <c r="T21" s="67"/>
      <c r="U21" s="67"/>
      <c r="V21" s="67"/>
      <c r="W21" s="67"/>
      <c r="X21" s="67"/>
      <c r="Y21" s="67"/>
      <c r="Z21" s="67"/>
      <c r="AA21" s="67"/>
      <c r="AB21" s="67"/>
      <c r="AC21" s="67"/>
      <c r="AD21" s="67"/>
      <c r="AE21" s="67"/>
      <c r="AF21" s="67">
        <v>2</v>
      </c>
      <c r="AG21" s="67">
        <v>0</v>
      </c>
      <c r="AH21" s="67">
        <v>15</v>
      </c>
      <c r="AI21" s="67">
        <v>30</v>
      </c>
      <c r="AJ21" s="67">
        <v>0</v>
      </c>
      <c r="AK21" s="67">
        <v>30</v>
      </c>
      <c r="AL21" s="67">
        <v>2</v>
      </c>
      <c r="AM21" s="142" t="s">
        <v>61</v>
      </c>
      <c r="AN21" s="86"/>
      <c r="AO21" s="57"/>
    </row>
    <row r="22" spans="1:71" s="8" customFormat="1" ht="34.5" customHeight="1" x14ac:dyDescent="0.2">
      <c r="A22" s="142" t="s">
        <v>64</v>
      </c>
      <c r="B22" s="142">
        <v>8</v>
      </c>
      <c r="C22" s="142" t="s">
        <v>356</v>
      </c>
      <c r="D22" s="216"/>
      <c r="E22" s="141" t="s">
        <v>253</v>
      </c>
      <c r="F22" s="57" t="s">
        <v>260</v>
      </c>
      <c r="G22" s="146" t="s">
        <v>253</v>
      </c>
      <c r="H22" s="67"/>
      <c r="I22" s="67"/>
      <c r="J22" s="67"/>
      <c r="K22" s="59"/>
      <c r="L22" s="59"/>
      <c r="M22" s="59"/>
      <c r="N22" s="67"/>
      <c r="O22" s="67"/>
      <c r="P22" s="67"/>
      <c r="Q22" s="67"/>
      <c r="R22" s="67"/>
      <c r="S22" s="67"/>
      <c r="T22" s="67"/>
      <c r="U22" s="67"/>
      <c r="V22" s="67"/>
      <c r="W22" s="59"/>
      <c r="X22" s="59"/>
      <c r="Y22" s="59"/>
      <c r="Z22" s="67"/>
      <c r="AA22" s="67"/>
      <c r="AB22" s="67"/>
      <c r="AC22" s="67">
        <v>0</v>
      </c>
      <c r="AD22" s="67">
        <v>2</v>
      </c>
      <c r="AE22" s="67">
        <v>2</v>
      </c>
      <c r="AF22" s="67">
        <v>0</v>
      </c>
      <c r="AG22" s="67">
        <v>2</v>
      </c>
      <c r="AH22" s="67">
        <v>15</v>
      </c>
      <c r="AI22" s="67">
        <v>0</v>
      </c>
      <c r="AJ22" s="67">
        <v>30</v>
      </c>
      <c r="AK22" s="67">
        <v>30</v>
      </c>
      <c r="AL22" s="67">
        <v>2</v>
      </c>
      <c r="AM22" s="67" t="s">
        <v>10</v>
      </c>
      <c r="AN22" s="142" t="s">
        <v>354</v>
      </c>
      <c r="AO22" s="57" t="s">
        <v>378</v>
      </c>
    </row>
    <row r="23" spans="1:71" s="8" customFormat="1" ht="27.75" customHeight="1" x14ac:dyDescent="0.2">
      <c r="A23" s="142" t="s">
        <v>62</v>
      </c>
      <c r="B23" s="142">
        <v>3</v>
      </c>
      <c r="C23" s="142" t="s">
        <v>142</v>
      </c>
      <c r="D23" s="216"/>
      <c r="E23" s="141"/>
      <c r="F23" s="57" t="s">
        <v>58</v>
      </c>
      <c r="G23" s="146" t="s">
        <v>253</v>
      </c>
      <c r="H23" s="67"/>
      <c r="I23" s="67"/>
      <c r="J23" s="67"/>
      <c r="K23" s="67"/>
      <c r="L23" s="67"/>
      <c r="M23" s="67"/>
      <c r="N23" s="67">
        <v>1</v>
      </c>
      <c r="O23" s="67">
        <v>1</v>
      </c>
      <c r="P23" s="67">
        <v>2</v>
      </c>
      <c r="Q23" s="67"/>
      <c r="R23" s="67"/>
      <c r="S23" s="67"/>
      <c r="T23" s="67"/>
      <c r="U23" s="67"/>
      <c r="V23" s="67"/>
      <c r="W23" s="67"/>
      <c r="X23" s="67"/>
      <c r="Y23" s="67"/>
      <c r="Z23" s="67"/>
      <c r="AA23" s="67"/>
      <c r="AB23" s="67"/>
      <c r="AC23" s="67"/>
      <c r="AD23" s="67"/>
      <c r="AE23" s="67"/>
      <c r="AF23" s="67">
        <v>1</v>
      </c>
      <c r="AG23" s="67">
        <v>1</v>
      </c>
      <c r="AH23" s="67">
        <v>15</v>
      </c>
      <c r="AI23" s="67">
        <v>15</v>
      </c>
      <c r="AJ23" s="67">
        <v>15</v>
      </c>
      <c r="AK23" s="67">
        <v>30</v>
      </c>
      <c r="AL23" s="67">
        <v>2</v>
      </c>
      <c r="AM23" s="142" t="s">
        <v>10</v>
      </c>
      <c r="AN23" s="86"/>
      <c r="AO23" s="57"/>
    </row>
    <row r="24" spans="1:71" s="8" customFormat="1" ht="20.25" customHeight="1" x14ac:dyDescent="0.2">
      <c r="A24" s="142" t="s">
        <v>62</v>
      </c>
      <c r="B24" s="142">
        <v>4</v>
      </c>
      <c r="C24" s="142" t="s">
        <v>145</v>
      </c>
      <c r="D24" s="216"/>
      <c r="E24" s="141"/>
      <c r="F24" s="57" t="s">
        <v>57</v>
      </c>
      <c r="G24" s="146" t="s">
        <v>253</v>
      </c>
      <c r="H24" s="67"/>
      <c r="I24" s="67"/>
      <c r="J24" s="67"/>
      <c r="K24" s="67"/>
      <c r="L24" s="67"/>
      <c r="M24" s="67"/>
      <c r="N24" s="67"/>
      <c r="O24" s="67"/>
      <c r="P24" s="67"/>
      <c r="Q24" s="67">
        <v>2</v>
      </c>
      <c r="R24" s="67">
        <v>0</v>
      </c>
      <c r="S24" s="67">
        <v>2</v>
      </c>
      <c r="T24" s="67"/>
      <c r="U24" s="67"/>
      <c r="V24" s="67"/>
      <c r="W24" s="67"/>
      <c r="X24" s="67"/>
      <c r="Y24" s="67"/>
      <c r="Z24" s="67"/>
      <c r="AA24" s="67"/>
      <c r="AB24" s="67"/>
      <c r="AC24" s="67"/>
      <c r="AD24" s="67"/>
      <c r="AE24" s="67"/>
      <c r="AF24" s="67">
        <v>2</v>
      </c>
      <c r="AG24" s="67">
        <v>0</v>
      </c>
      <c r="AH24" s="67">
        <v>15</v>
      </c>
      <c r="AI24" s="67">
        <v>30</v>
      </c>
      <c r="AJ24" s="67">
        <v>0</v>
      </c>
      <c r="AK24" s="67">
        <v>30</v>
      </c>
      <c r="AL24" s="67">
        <v>2</v>
      </c>
      <c r="AM24" s="67" t="s">
        <v>61</v>
      </c>
      <c r="AN24" s="142"/>
      <c r="AO24" s="57"/>
    </row>
    <row r="25" spans="1:71" s="8" customFormat="1" ht="21" customHeight="1" x14ac:dyDescent="0.2">
      <c r="A25" s="144" t="s">
        <v>63</v>
      </c>
      <c r="B25" s="144">
        <v>5</v>
      </c>
      <c r="C25" s="142" t="s">
        <v>357</v>
      </c>
      <c r="D25" s="216"/>
      <c r="E25" s="141"/>
      <c r="F25" s="57" t="s">
        <v>264</v>
      </c>
      <c r="G25" s="146" t="s">
        <v>253</v>
      </c>
      <c r="H25" s="69"/>
      <c r="I25" s="69"/>
      <c r="J25" s="69"/>
      <c r="K25" s="69"/>
      <c r="L25" s="69"/>
      <c r="M25" s="69"/>
      <c r="N25" s="69"/>
      <c r="O25" s="69"/>
      <c r="P25" s="69"/>
      <c r="Q25" s="69"/>
      <c r="R25" s="69"/>
      <c r="S25" s="69"/>
      <c r="T25" s="69">
        <v>0</v>
      </c>
      <c r="U25" s="69">
        <v>1</v>
      </c>
      <c r="V25" s="69">
        <v>2</v>
      </c>
      <c r="W25" s="69"/>
      <c r="X25" s="69"/>
      <c r="Y25" s="69"/>
      <c r="Z25" s="69"/>
      <c r="AA25" s="69"/>
      <c r="AB25" s="69"/>
      <c r="AC25" s="69"/>
      <c r="AD25" s="69"/>
      <c r="AE25" s="69"/>
      <c r="AF25" s="67">
        <v>0</v>
      </c>
      <c r="AG25" s="67">
        <v>1</v>
      </c>
      <c r="AH25" s="67">
        <v>15</v>
      </c>
      <c r="AI25" s="67">
        <v>0</v>
      </c>
      <c r="AJ25" s="67">
        <v>15</v>
      </c>
      <c r="AK25" s="67">
        <v>15</v>
      </c>
      <c r="AL25" s="67">
        <v>2</v>
      </c>
      <c r="AM25" s="67" t="s">
        <v>10</v>
      </c>
      <c r="AN25" s="142"/>
      <c r="AO25" s="57"/>
    </row>
    <row r="26" spans="1:71" s="8" customFormat="1" ht="33.75" x14ac:dyDescent="0.2">
      <c r="A26" s="142" t="s">
        <v>63</v>
      </c>
      <c r="B26" s="142">
        <v>6</v>
      </c>
      <c r="C26" s="142" t="s">
        <v>384</v>
      </c>
      <c r="D26" s="143" t="s">
        <v>205</v>
      </c>
      <c r="E26" s="141" t="s">
        <v>261</v>
      </c>
      <c r="F26" s="72" t="s">
        <v>265</v>
      </c>
      <c r="G26" s="61" t="s">
        <v>261</v>
      </c>
      <c r="H26" s="67"/>
      <c r="I26" s="67"/>
      <c r="J26" s="67"/>
      <c r="K26" s="67"/>
      <c r="L26" s="67"/>
      <c r="M26" s="67"/>
      <c r="N26" s="67"/>
      <c r="O26" s="67"/>
      <c r="P26" s="67"/>
      <c r="Q26" s="67"/>
      <c r="R26" s="67"/>
      <c r="S26" s="67"/>
      <c r="T26" s="67"/>
      <c r="U26" s="67"/>
      <c r="V26" s="67"/>
      <c r="W26" s="67">
        <v>2</v>
      </c>
      <c r="X26" s="67">
        <v>1</v>
      </c>
      <c r="Y26" s="67">
        <v>2</v>
      </c>
      <c r="Z26" s="67"/>
      <c r="AA26" s="67"/>
      <c r="AB26" s="67"/>
      <c r="AC26" s="67"/>
      <c r="AD26" s="67"/>
      <c r="AE26" s="67"/>
      <c r="AF26" s="67">
        <v>2</v>
      </c>
      <c r="AG26" s="67">
        <v>1</v>
      </c>
      <c r="AH26" s="67">
        <v>15</v>
      </c>
      <c r="AI26" s="67">
        <v>30</v>
      </c>
      <c r="AJ26" s="67">
        <v>15</v>
      </c>
      <c r="AK26" s="67">
        <v>45</v>
      </c>
      <c r="AL26" s="67">
        <v>2</v>
      </c>
      <c r="AM26" s="67" t="s">
        <v>61</v>
      </c>
      <c r="AN26" s="86"/>
      <c r="AO26" s="76"/>
    </row>
    <row r="27" spans="1:71" s="8" customFormat="1" ht="68.45" customHeight="1" x14ac:dyDescent="0.2">
      <c r="A27" s="141" t="s">
        <v>63</v>
      </c>
      <c r="B27" s="141">
        <v>5</v>
      </c>
      <c r="C27" s="142" t="s">
        <v>346</v>
      </c>
      <c r="D27" s="141"/>
      <c r="E27" s="141"/>
      <c r="F27" s="57" t="s">
        <v>343</v>
      </c>
      <c r="G27" s="61"/>
      <c r="H27" s="67"/>
      <c r="I27" s="67"/>
      <c r="J27" s="67"/>
      <c r="K27" s="67"/>
      <c r="L27" s="67"/>
      <c r="M27" s="67"/>
      <c r="N27" s="67"/>
      <c r="O27" s="67"/>
      <c r="P27" s="67"/>
      <c r="Q27" s="67"/>
      <c r="R27" s="67"/>
      <c r="S27" s="67"/>
      <c r="T27" s="67">
        <v>0</v>
      </c>
      <c r="U27" s="67">
        <v>0</v>
      </c>
      <c r="V27" s="67">
        <v>0</v>
      </c>
      <c r="W27" s="67"/>
      <c r="X27" s="67"/>
      <c r="Y27" s="67"/>
      <c r="Z27" s="67"/>
      <c r="AA27" s="67"/>
      <c r="AB27" s="67"/>
      <c r="AC27" s="67"/>
      <c r="AD27" s="67"/>
      <c r="AE27" s="67"/>
      <c r="AF27" s="67">
        <v>0</v>
      </c>
      <c r="AG27" s="67">
        <v>0</v>
      </c>
      <c r="AH27" s="67">
        <v>15</v>
      </c>
      <c r="AI27" s="67">
        <v>0</v>
      </c>
      <c r="AJ27" s="67">
        <v>0</v>
      </c>
      <c r="AK27" s="67">
        <v>0</v>
      </c>
      <c r="AL27" s="67">
        <v>0</v>
      </c>
      <c r="AM27" s="67" t="s">
        <v>61</v>
      </c>
      <c r="AN27" s="142" t="s">
        <v>345</v>
      </c>
      <c r="AO27" s="57" t="s">
        <v>344</v>
      </c>
    </row>
    <row r="28" spans="1:71" s="8" customFormat="1" x14ac:dyDescent="0.2">
      <c r="A28" s="142"/>
      <c r="B28" s="142"/>
      <c r="C28" s="142"/>
      <c r="D28" s="141"/>
      <c r="E28" s="141"/>
      <c r="F28" s="75" t="s">
        <v>77</v>
      </c>
      <c r="G28" s="134"/>
      <c r="H28" s="67">
        <v>1</v>
      </c>
      <c r="I28" s="67">
        <v>1</v>
      </c>
      <c r="J28" s="67">
        <v>2</v>
      </c>
      <c r="K28" s="67">
        <v>2</v>
      </c>
      <c r="L28" s="67">
        <v>0</v>
      </c>
      <c r="M28" s="67">
        <v>2</v>
      </c>
      <c r="N28" s="67">
        <v>1</v>
      </c>
      <c r="O28" s="67">
        <v>1</v>
      </c>
      <c r="P28" s="67">
        <v>2</v>
      </c>
      <c r="Q28" s="67">
        <v>2</v>
      </c>
      <c r="R28" s="67">
        <v>0</v>
      </c>
      <c r="S28" s="67">
        <v>2</v>
      </c>
      <c r="T28" s="67">
        <v>0</v>
      </c>
      <c r="U28" s="67">
        <v>1</v>
      </c>
      <c r="V28" s="67">
        <v>2</v>
      </c>
      <c r="W28" s="67">
        <v>2</v>
      </c>
      <c r="X28" s="67">
        <v>1</v>
      </c>
      <c r="Y28" s="67">
        <v>2</v>
      </c>
      <c r="Z28" s="67">
        <v>0</v>
      </c>
      <c r="AA28" s="67">
        <v>0</v>
      </c>
      <c r="AB28" s="67">
        <v>0</v>
      </c>
      <c r="AC28" s="67">
        <v>0</v>
      </c>
      <c r="AD28" s="67">
        <v>2</v>
      </c>
      <c r="AE28" s="67">
        <v>2</v>
      </c>
      <c r="AF28" s="67">
        <v>8</v>
      </c>
      <c r="AG28" s="67">
        <v>6</v>
      </c>
      <c r="AH28" s="67" t="s">
        <v>46</v>
      </c>
      <c r="AI28" s="67">
        <v>120</v>
      </c>
      <c r="AJ28" s="67">
        <v>90</v>
      </c>
      <c r="AK28" s="67">
        <v>210</v>
      </c>
      <c r="AL28" s="67">
        <v>14</v>
      </c>
      <c r="AM28" s="67"/>
      <c r="AN28" s="103"/>
      <c r="AO28" s="70"/>
    </row>
    <row r="29" spans="1:71" s="8" customFormat="1" ht="27.75" customHeight="1" x14ac:dyDescent="0.2">
      <c r="A29" s="144" t="s">
        <v>60</v>
      </c>
      <c r="B29" s="144">
        <v>1</v>
      </c>
      <c r="C29" s="142" t="s">
        <v>176</v>
      </c>
      <c r="D29" s="222" t="s">
        <v>206</v>
      </c>
      <c r="E29" s="222" t="s">
        <v>241</v>
      </c>
      <c r="F29" s="72" t="s">
        <v>91</v>
      </c>
      <c r="G29" s="228" t="s">
        <v>241</v>
      </c>
      <c r="H29" s="69">
        <v>0</v>
      </c>
      <c r="I29" s="69">
        <v>2</v>
      </c>
      <c r="J29" s="69">
        <v>2</v>
      </c>
      <c r="K29" s="69"/>
      <c r="L29" s="69"/>
      <c r="M29" s="69"/>
      <c r="N29" s="69"/>
      <c r="O29" s="69"/>
      <c r="P29" s="69"/>
      <c r="Q29" s="69"/>
      <c r="R29" s="69"/>
      <c r="S29" s="69"/>
      <c r="T29" s="68"/>
      <c r="U29" s="68"/>
      <c r="V29" s="68"/>
      <c r="W29" s="69"/>
      <c r="X29" s="69"/>
      <c r="Y29" s="69"/>
      <c r="Z29" s="69"/>
      <c r="AA29" s="69"/>
      <c r="AB29" s="69"/>
      <c r="AC29" s="69"/>
      <c r="AD29" s="69"/>
      <c r="AE29" s="69"/>
      <c r="AF29" s="67">
        <v>0</v>
      </c>
      <c r="AG29" s="67">
        <v>2</v>
      </c>
      <c r="AH29" s="69">
        <v>15</v>
      </c>
      <c r="AI29" s="69">
        <v>0</v>
      </c>
      <c r="AJ29" s="69">
        <v>30</v>
      </c>
      <c r="AK29" s="69">
        <v>30</v>
      </c>
      <c r="AL29" s="67">
        <v>2</v>
      </c>
      <c r="AM29" s="69" t="s">
        <v>10</v>
      </c>
      <c r="AN29" s="142"/>
      <c r="AO29" s="70"/>
    </row>
    <row r="30" spans="1:71" s="8" customFormat="1" ht="21.75" customHeight="1" x14ac:dyDescent="0.2">
      <c r="A30" s="142" t="s">
        <v>60</v>
      </c>
      <c r="B30" s="142">
        <v>2</v>
      </c>
      <c r="C30" s="142" t="s">
        <v>175</v>
      </c>
      <c r="D30" s="222"/>
      <c r="E30" s="222"/>
      <c r="F30" s="72" t="s">
        <v>92</v>
      </c>
      <c r="G30" s="228"/>
      <c r="H30" s="69"/>
      <c r="I30" s="69"/>
      <c r="J30" s="69"/>
      <c r="K30" s="69">
        <v>0</v>
      </c>
      <c r="L30" s="69">
        <v>2</v>
      </c>
      <c r="M30" s="69">
        <v>2</v>
      </c>
      <c r="N30" s="69"/>
      <c r="O30" s="69"/>
      <c r="P30" s="69"/>
      <c r="Q30" s="69"/>
      <c r="R30" s="69"/>
      <c r="S30" s="69"/>
      <c r="T30" s="69"/>
      <c r="U30" s="69"/>
      <c r="V30" s="69"/>
      <c r="W30" s="68"/>
      <c r="X30" s="68"/>
      <c r="Y30" s="68"/>
      <c r="Z30" s="69"/>
      <c r="AA30" s="69"/>
      <c r="AB30" s="69"/>
      <c r="AC30" s="69"/>
      <c r="AD30" s="69"/>
      <c r="AE30" s="69"/>
      <c r="AF30" s="67">
        <v>0</v>
      </c>
      <c r="AG30" s="67">
        <v>2</v>
      </c>
      <c r="AH30" s="69">
        <v>15</v>
      </c>
      <c r="AI30" s="69">
        <v>0</v>
      </c>
      <c r="AJ30" s="69">
        <v>30</v>
      </c>
      <c r="AK30" s="69">
        <v>30</v>
      </c>
      <c r="AL30" s="67">
        <v>2</v>
      </c>
      <c r="AM30" s="69" t="s">
        <v>10</v>
      </c>
      <c r="AN30" s="142" t="s">
        <v>176</v>
      </c>
      <c r="AO30" s="70" t="s">
        <v>91</v>
      </c>
    </row>
    <row r="31" spans="1:71" s="8" customFormat="1" ht="21" customHeight="1" x14ac:dyDescent="0.2">
      <c r="A31" s="142"/>
      <c r="B31" s="142"/>
      <c r="C31" s="142"/>
      <c r="D31" s="141"/>
      <c r="E31" s="141"/>
      <c r="F31" s="75" t="s">
        <v>78</v>
      </c>
      <c r="G31" s="134"/>
      <c r="H31" s="67">
        <v>0</v>
      </c>
      <c r="I31" s="67">
        <v>2</v>
      </c>
      <c r="J31" s="67">
        <v>2</v>
      </c>
      <c r="K31" s="67">
        <v>0</v>
      </c>
      <c r="L31" s="67">
        <v>2</v>
      </c>
      <c r="M31" s="67">
        <v>2</v>
      </c>
      <c r="N31" s="67">
        <v>0</v>
      </c>
      <c r="O31" s="67">
        <v>0</v>
      </c>
      <c r="P31" s="67">
        <v>0</v>
      </c>
      <c r="Q31" s="67">
        <v>0</v>
      </c>
      <c r="R31" s="67">
        <v>0</v>
      </c>
      <c r="S31" s="67">
        <v>0</v>
      </c>
      <c r="T31" s="67">
        <v>0</v>
      </c>
      <c r="U31" s="67">
        <v>0</v>
      </c>
      <c r="V31" s="67">
        <v>0</v>
      </c>
      <c r="W31" s="67">
        <v>0</v>
      </c>
      <c r="X31" s="67">
        <v>0</v>
      </c>
      <c r="Y31" s="67">
        <v>0</v>
      </c>
      <c r="Z31" s="67">
        <v>0</v>
      </c>
      <c r="AA31" s="67">
        <v>0</v>
      </c>
      <c r="AB31" s="67">
        <v>0</v>
      </c>
      <c r="AC31" s="67">
        <v>0</v>
      </c>
      <c r="AD31" s="67">
        <v>0</v>
      </c>
      <c r="AE31" s="67">
        <v>0</v>
      </c>
      <c r="AF31" s="67">
        <v>0</v>
      </c>
      <c r="AG31" s="67">
        <v>4</v>
      </c>
      <c r="AH31" s="67" t="s">
        <v>46</v>
      </c>
      <c r="AI31" s="67">
        <v>0</v>
      </c>
      <c r="AJ31" s="67">
        <v>60</v>
      </c>
      <c r="AK31" s="67">
        <v>60</v>
      </c>
      <c r="AL31" s="67">
        <v>4</v>
      </c>
      <c r="AM31" s="67"/>
      <c r="AN31" s="103"/>
      <c r="AO31" s="70"/>
    </row>
    <row r="32" spans="1:71" s="28" customFormat="1" ht="17.25" customHeight="1" x14ac:dyDescent="0.2">
      <c r="A32" s="145"/>
      <c r="B32" s="145"/>
      <c r="C32" s="223" t="s">
        <v>207</v>
      </c>
      <c r="D32" s="223"/>
      <c r="E32" s="223"/>
      <c r="F32" s="223"/>
      <c r="G32" s="134"/>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v>49</v>
      </c>
      <c r="AM32" s="78"/>
      <c r="AN32" s="103"/>
      <c r="AO32" s="70"/>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row>
    <row r="33" spans="1:41" s="8" customFormat="1" ht="21" customHeight="1" x14ac:dyDescent="0.2">
      <c r="A33" s="142" t="s">
        <v>60</v>
      </c>
      <c r="B33" s="142">
        <v>1</v>
      </c>
      <c r="C33" s="142" t="s">
        <v>120</v>
      </c>
      <c r="D33" s="217" t="s">
        <v>234</v>
      </c>
      <c r="E33" s="216" t="s">
        <v>236</v>
      </c>
      <c r="F33" s="57" t="s">
        <v>95</v>
      </c>
      <c r="G33" s="146" t="s">
        <v>236</v>
      </c>
      <c r="H33" s="67">
        <v>0</v>
      </c>
      <c r="I33" s="67">
        <v>2</v>
      </c>
      <c r="J33" s="67">
        <v>2</v>
      </c>
      <c r="K33" s="67"/>
      <c r="L33" s="67"/>
      <c r="M33" s="67"/>
      <c r="N33" s="67"/>
      <c r="O33" s="67"/>
      <c r="P33" s="67"/>
      <c r="Q33" s="67"/>
      <c r="R33" s="67"/>
      <c r="S33" s="67"/>
      <c r="T33" s="67"/>
      <c r="U33" s="67"/>
      <c r="V33" s="67"/>
      <c r="W33" s="67"/>
      <c r="X33" s="67"/>
      <c r="Y33" s="67"/>
      <c r="Z33" s="67"/>
      <c r="AA33" s="67"/>
      <c r="AB33" s="67"/>
      <c r="AC33" s="67"/>
      <c r="AD33" s="67"/>
      <c r="AE33" s="67"/>
      <c r="AF33" s="67">
        <v>0</v>
      </c>
      <c r="AG33" s="67">
        <v>2</v>
      </c>
      <c r="AH33" s="67">
        <v>15</v>
      </c>
      <c r="AI33" s="67">
        <v>0</v>
      </c>
      <c r="AJ33" s="67">
        <v>30</v>
      </c>
      <c r="AK33" s="67">
        <v>30</v>
      </c>
      <c r="AL33" s="67">
        <v>2</v>
      </c>
      <c r="AM33" s="67" t="s">
        <v>10</v>
      </c>
      <c r="AN33" s="142"/>
      <c r="AO33" s="70"/>
    </row>
    <row r="34" spans="1:41" s="8" customFormat="1" ht="24.75" customHeight="1" x14ac:dyDescent="0.2">
      <c r="A34" s="142" t="s">
        <v>60</v>
      </c>
      <c r="B34" s="142">
        <v>2</v>
      </c>
      <c r="C34" s="142" t="s">
        <v>377</v>
      </c>
      <c r="D34" s="217"/>
      <c r="E34" s="216"/>
      <c r="F34" s="57" t="s">
        <v>275</v>
      </c>
      <c r="G34" s="146" t="s">
        <v>236</v>
      </c>
      <c r="H34" s="67"/>
      <c r="I34" s="67"/>
      <c r="J34" s="67"/>
      <c r="K34" s="67">
        <v>2</v>
      </c>
      <c r="L34" s="67">
        <v>2</v>
      </c>
      <c r="M34" s="67">
        <v>4</v>
      </c>
      <c r="N34" s="67"/>
      <c r="O34" s="67"/>
      <c r="P34" s="67"/>
      <c r="Q34" s="67"/>
      <c r="R34" s="67"/>
      <c r="S34" s="67"/>
      <c r="T34" s="67"/>
      <c r="U34" s="67"/>
      <c r="V34" s="67"/>
      <c r="W34" s="67"/>
      <c r="X34" s="67"/>
      <c r="Y34" s="67"/>
      <c r="Z34" s="67"/>
      <c r="AA34" s="67"/>
      <c r="AB34" s="67"/>
      <c r="AC34" s="67"/>
      <c r="AD34" s="67"/>
      <c r="AE34" s="67"/>
      <c r="AF34" s="67">
        <v>2</v>
      </c>
      <c r="AG34" s="67">
        <v>2</v>
      </c>
      <c r="AH34" s="67">
        <v>15</v>
      </c>
      <c r="AI34" s="67">
        <v>30</v>
      </c>
      <c r="AJ34" s="67">
        <v>30</v>
      </c>
      <c r="AK34" s="67">
        <v>60</v>
      </c>
      <c r="AL34" s="67">
        <v>4</v>
      </c>
      <c r="AM34" s="67" t="s">
        <v>61</v>
      </c>
      <c r="AN34" s="142"/>
      <c r="AO34" s="70"/>
    </row>
    <row r="35" spans="1:41" s="8" customFormat="1" ht="38.25" x14ac:dyDescent="0.2">
      <c r="A35" s="142" t="s">
        <v>60</v>
      </c>
      <c r="B35" s="142">
        <v>2</v>
      </c>
      <c r="C35" s="142" t="s">
        <v>121</v>
      </c>
      <c r="D35" s="217"/>
      <c r="E35" s="216"/>
      <c r="F35" s="57" t="s">
        <v>96</v>
      </c>
      <c r="G35" s="146" t="s">
        <v>236</v>
      </c>
      <c r="H35" s="67"/>
      <c r="I35" s="67"/>
      <c r="J35" s="67"/>
      <c r="K35" s="67">
        <v>0</v>
      </c>
      <c r="L35" s="67">
        <v>2</v>
      </c>
      <c r="M35" s="67">
        <v>2</v>
      </c>
      <c r="N35" s="67"/>
      <c r="O35" s="67"/>
      <c r="P35" s="67"/>
      <c r="Q35" s="67"/>
      <c r="R35" s="67"/>
      <c r="S35" s="67"/>
      <c r="T35" s="67"/>
      <c r="U35" s="67"/>
      <c r="V35" s="67"/>
      <c r="W35" s="67"/>
      <c r="X35" s="67"/>
      <c r="Y35" s="67"/>
      <c r="Z35" s="67"/>
      <c r="AA35" s="67"/>
      <c r="AB35" s="67"/>
      <c r="AC35" s="67"/>
      <c r="AD35" s="67"/>
      <c r="AE35" s="67"/>
      <c r="AF35" s="67">
        <v>0</v>
      </c>
      <c r="AG35" s="67">
        <v>2</v>
      </c>
      <c r="AH35" s="67">
        <v>15</v>
      </c>
      <c r="AI35" s="67">
        <v>0</v>
      </c>
      <c r="AJ35" s="67">
        <v>30</v>
      </c>
      <c r="AK35" s="67">
        <v>30</v>
      </c>
      <c r="AL35" s="67">
        <v>2</v>
      </c>
      <c r="AM35" s="67" t="s">
        <v>10</v>
      </c>
      <c r="AN35" s="142" t="s">
        <v>120</v>
      </c>
      <c r="AO35" s="57" t="s">
        <v>95</v>
      </c>
    </row>
    <row r="36" spans="1:41" s="8" customFormat="1" ht="22.5" customHeight="1" x14ac:dyDescent="0.2">
      <c r="A36" s="142" t="s">
        <v>62</v>
      </c>
      <c r="B36" s="142">
        <v>3</v>
      </c>
      <c r="C36" s="86" t="s">
        <v>381</v>
      </c>
      <c r="D36" s="217"/>
      <c r="E36" s="216"/>
      <c r="F36" s="57" t="s">
        <v>274</v>
      </c>
      <c r="G36" s="146" t="s">
        <v>236</v>
      </c>
      <c r="H36" s="67"/>
      <c r="I36" s="67"/>
      <c r="J36" s="67"/>
      <c r="K36" s="67"/>
      <c r="L36" s="67"/>
      <c r="M36" s="67"/>
      <c r="N36" s="67">
        <v>2</v>
      </c>
      <c r="O36" s="67">
        <v>2</v>
      </c>
      <c r="P36" s="67">
        <v>4</v>
      </c>
      <c r="Q36" s="67"/>
      <c r="R36" s="67"/>
      <c r="S36" s="67"/>
      <c r="T36" s="67"/>
      <c r="U36" s="67"/>
      <c r="V36" s="67"/>
      <c r="W36" s="67"/>
      <c r="X36" s="67"/>
      <c r="Y36" s="67"/>
      <c r="Z36" s="67"/>
      <c r="AA36" s="67"/>
      <c r="AB36" s="67"/>
      <c r="AC36" s="67"/>
      <c r="AD36" s="67"/>
      <c r="AE36" s="67"/>
      <c r="AF36" s="67">
        <v>2</v>
      </c>
      <c r="AG36" s="67">
        <v>2</v>
      </c>
      <c r="AH36" s="67">
        <v>15</v>
      </c>
      <c r="AI36" s="67">
        <v>30</v>
      </c>
      <c r="AJ36" s="67">
        <v>30</v>
      </c>
      <c r="AK36" s="67">
        <v>60</v>
      </c>
      <c r="AL36" s="67">
        <v>4</v>
      </c>
      <c r="AM36" s="67" t="s">
        <v>61</v>
      </c>
      <c r="AN36" s="142" t="s">
        <v>377</v>
      </c>
      <c r="AO36" s="57" t="s">
        <v>8</v>
      </c>
    </row>
    <row r="37" spans="1:41" s="8" customFormat="1" ht="23.25" customHeight="1" x14ac:dyDescent="0.2">
      <c r="A37" s="142" t="s">
        <v>62</v>
      </c>
      <c r="B37" s="142">
        <v>3</v>
      </c>
      <c r="C37" s="142" t="s">
        <v>122</v>
      </c>
      <c r="D37" s="217" t="s">
        <v>208</v>
      </c>
      <c r="E37" s="217" t="s">
        <v>237</v>
      </c>
      <c r="F37" s="57" t="s">
        <v>88</v>
      </c>
      <c r="G37" s="135" t="s">
        <v>237</v>
      </c>
      <c r="H37" s="67"/>
      <c r="I37" s="67"/>
      <c r="J37" s="67"/>
      <c r="K37" s="67"/>
      <c r="L37" s="67"/>
      <c r="M37" s="67"/>
      <c r="N37" s="67">
        <v>1</v>
      </c>
      <c r="O37" s="67">
        <v>2</v>
      </c>
      <c r="P37" s="67">
        <v>3</v>
      </c>
      <c r="Q37" s="67"/>
      <c r="R37" s="67"/>
      <c r="S37" s="67"/>
      <c r="T37" s="67"/>
      <c r="U37" s="67"/>
      <c r="V37" s="67"/>
      <c r="W37" s="67"/>
      <c r="X37" s="67"/>
      <c r="Y37" s="67"/>
      <c r="Z37" s="67"/>
      <c r="AA37" s="67"/>
      <c r="AB37" s="67"/>
      <c r="AC37" s="67"/>
      <c r="AD37" s="67"/>
      <c r="AE37" s="67"/>
      <c r="AF37" s="67">
        <v>1</v>
      </c>
      <c r="AG37" s="67">
        <v>2</v>
      </c>
      <c r="AH37" s="67">
        <v>15</v>
      </c>
      <c r="AI37" s="67">
        <v>15</v>
      </c>
      <c r="AJ37" s="67">
        <v>30</v>
      </c>
      <c r="AK37" s="67">
        <v>45</v>
      </c>
      <c r="AL37" s="67">
        <v>3</v>
      </c>
      <c r="AM37" s="67" t="s">
        <v>10</v>
      </c>
      <c r="AN37" s="142"/>
      <c r="AO37" s="70"/>
    </row>
    <row r="38" spans="1:41" s="8" customFormat="1" ht="21" customHeight="1" x14ac:dyDescent="0.2">
      <c r="A38" s="142" t="s">
        <v>62</v>
      </c>
      <c r="B38" s="142">
        <v>4</v>
      </c>
      <c r="C38" s="142" t="s">
        <v>123</v>
      </c>
      <c r="D38" s="217"/>
      <c r="E38" s="217"/>
      <c r="F38" s="57" t="s">
        <v>89</v>
      </c>
      <c r="G38" s="135" t="s">
        <v>237</v>
      </c>
      <c r="H38" s="67"/>
      <c r="I38" s="67"/>
      <c r="J38" s="67"/>
      <c r="K38" s="67"/>
      <c r="L38" s="67"/>
      <c r="M38" s="67"/>
      <c r="N38" s="67"/>
      <c r="O38" s="67"/>
      <c r="P38" s="67"/>
      <c r="Q38" s="67">
        <v>1</v>
      </c>
      <c r="R38" s="67">
        <v>2</v>
      </c>
      <c r="S38" s="67">
        <v>3</v>
      </c>
      <c r="T38" s="67"/>
      <c r="U38" s="67"/>
      <c r="V38" s="67"/>
      <c r="W38" s="67"/>
      <c r="X38" s="67"/>
      <c r="Y38" s="67"/>
      <c r="Z38" s="67"/>
      <c r="AA38" s="67"/>
      <c r="AB38" s="67"/>
      <c r="AC38" s="67"/>
      <c r="AD38" s="67"/>
      <c r="AE38" s="67"/>
      <c r="AF38" s="67">
        <v>1</v>
      </c>
      <c r="AG38" s="67">
        <v>2</v>
      </c>
      <c r="AH38" s="67">
        <v>15</v>
      </c>
      <c r="AI38" s="67">
        <v>15</v>
      </c>
      <c r="AJ38" s="67">
        <v>30</v>
      </c>
      <c r="AK38" s="67">
        <v>45</v>
      </c>
      <c r="AL38" s="67">
        <v>3</v>
      </c>
      <c r="AM38" s="67" t="s">
        <v>61</v>
      </c>
      <c r="AN38" s="142" t="s">
        <v>122</v>
      </c>
      <c r="AO38" s="57" t="s">
        <v>88</v>
      </c>
    </row>
    <row r="39" spans="1:41" s="8" customFormat="1" ht="25.5" x14ac:dyDescent="0.2">
      <c r="A39" s="142" t="s">
        <v>63</v>
      </c>
      <c r="B39" s="142">
        <v>6</v>
      </c>
      <c r="C39" s="142" t="s">
        <v>124</v>
      </c>
      <c r="D39" s="217" t="s">
        <v>235</v>
      </c>
      <c r="E39" s="216" t="s">
        <v>237</v>
      </c>
      <c r="F39" s="57" t="s">
        <v>93</v>
      </c>
      <c r="G39" s="135" t="s">
        <v>237</v>
      </c>
      <c r="H39" s="67"/>
      <c r="I39" s="67"/>
      <c r="J39" s="67"/>
      <c r="K39" s="67"/>
      <c r="L39" s="67"/>
      <c r="M39" s="67"/>
      <c r="N39" s="67"/>
      <c r="O39" s="67"/>
      <c r="P39" s="67"/>
      <c r="Q39" s="67"/>
      <c r="R39" s="67"/>
      <c r="S39" s="67"/>
      <c r="T39" s="67"/>
      <c r="U39" s="67"/>
      <c r="V39" s="67"/>
      <c r="W39" s="67">
        <v>1</v>
      </c>
      <c r="X39" s="67">
        <v>2</v>
      </c>
      <c r="Y39" s="67">
        <v>3</v>
      </c>
      <c r="Z39" s="67"/>
      <c r="AA39" s="67"/>
      <c r="AB39" s="67"/>
      <c r="AC39" s="67"/>
      <c r="AD39" s="67"/>
      <c r="AE39" s="67"/>
      <c r="AF39" s="67">
        <v>1</v>
      </c>
      <c r="AG39" s="67">
        <v>2</v>
      </c>
      <c r="AH39" s="67">
        <v>15</v>
      </c>
      <c r="AI39" s="67">
        <v>15</v>
      </c>
      <c r="AJ39" s="67">
        <v>30</v>
      </c>
      <c r="AK39" s="67">
        <v>45</v>
      </c>
      <c r="AL39" s="67">
        <v>3</v>
      </c>
      <c r="AM39" s="67" t="s">
        <v>10</v>
      </c>
      <c r="AN39" s="142"/>
      <c r="AO39" s="70"/>
    </row>
    <row r="40" spans="1:41" s="8" customFormat="1" ht="25.5" x14ac:dyDescent="0.2">
      <c r="A40" s="142" t="s">
        <v>64</v>
      </c>
      <c r="B40" s="142">
        <v>7</v>
      </c>
      <c r="C40" s="142" t="s">
        <v>358</v>
      </c>
      <c r="D40" s="217"/>
      <c r="E40" s="217"/>
      <c r="F40" s="57" t="s">
        <v>266</v>
      </c>
      <c r="G40" s="135" t="s">
        <v>237</v>
      </c>
      <c r="H40" s="67"/>
      <c r="I40" s="67"/>
      <c r="J40" s="67"/>
      <c r="K40" s="67"/>
      <c r="L40" s="67"/>
      <c r="M40" s="67"/>
      <c r="N40" s="67"/>
      <c r="O40" s="67"/>
      <c r="P40" s="67"/>
      <c r="Q40" s="67"/>
      <c r="R40" s="67"/>
      <c r="S40" s="67"/>
      <c r="T40" s="67"/>
      <c r="U40" s="67"/>
      <c r="V40" s="67"/>
      <c r="W40" s="79"/>
      <c r="X40" s="79"/>
      <c r="Y40" s="79"/>
      <c r="Z40" s="67">
        <v>0</v>
      </c>
      <c r="AA40" s="67">
        <v>2</v>
      </c>
      <c r="AB40" s="67">
        <v>2</v>
      </c>
      <c r="AC40" s="67"/>
      <c r="AD40" s="67"/>
      <c r="AE40" s="67"/>
      <c r="AF40" s="67">
        <v>0</v>
      </c>
      <c r="AG40" s="67">
        <v>2</v>
      </c>
      <c r="AH40" s="67">
        <v>15</v>
      </c>
      <c r="AI40" s="67">
        <v>0</v>
      </c>
      <c r="AJ40" s="67">
        <v>30</v>
      </c>
      <c r="AK40" s="67">
        <v>30</v>
      </c>
      <c r="AL40" s="67">
        <v>2</v>
      </c>
      <c r="AM40" s="67" t="s">
        <v>10</v>
      </c>
      <c r="AN40" s="142"/>
      <c r="AO40" s="70"/>
    </row>
    <row r="41" spans="1:41" s="8" customFormat="1" ht="25.5" x14ac:dyDescent="0.2">
      <c r="A41" s="142"/>
      <c r="B41" s="142"/>
      <c r="C41" s="142"/>
      <c r="D41" s="141"/>
      <c r="E41" s="141"/>
      <c r="F41" s="75" t="s">
        <v>0</v>
      </c>
      <c r="G41" s="134"/>
      <c r="H41" s="67">
        <v>0</v>
      </c>
      <c r="I41" s="67">
        <v>2</v>
      </c>
      <c r="J41" s="67">
        <v>2</v>
      </c>
      <c r="K41" s="67">
        <v>2</v>
      </c>
      <c r="L41" s="67">
        <v>4</v>
      </c>
      <c r="M41" s="67">
        <v>6</v>
      </c>
      <c r="N41" s="67">
        <v>3</v>
      </c>
      <c r="O41" s="67">
        <v>4</v>
      </c>
      <c r="P41" s="67">
        <v>7</v>
      </c>
      <c r="Q41" s="67">
        <v>1</v>
      </c>
      <c r="R41" s="67">
        <v>2</v>
      </c>
      <c r="S41" s="67">
        <v>3</v>
      </c>
      <c r="T41" s="67">
        <v>0</v>
      </c>
      <c r="U41" s="67">
        <v>0</v>
      </c>
      <c r="V41" s="67">
        <v>0</v>
      </c>
      <c r="W41" s="67">
        <v>1</v>
      </c>
      <c r="X41" s="67">
        <v>2</v>
      </c>
      <c r="Y41" s="67">
        <v>3</v>
      </c>
      <c r="Z41" s="67">
        <v>0</v>
      </c>
      <c r="AA41" s="67">
        <v>2</v>
      </c>
      <c r="AB41" s="67">
        <v>2</v>
      </c>
      <c r="AC41" s="67">
        <v>0</v>
      </c>
      <c r="AD41" s="67">
        <v>0</v>
      </c>
      <c r="AE41" s="67">
        <v>0</v>
      </c>
      <c r="AF41" s="67">
        <v>7</v>
      </c>
      <c r="AG41" s="67">
        <v>16</v>
      </c>
      <c r="AH41" s="67" t="s">
        <v>46</v>
      </c>
      <c r="AI41" s="67">
        <v>105</v>
      </c>
      <c r="AJ41" s="67">
        <v>240</v>
      </c>
      <c r="AK41" s="67">
        <v>345</v>
      </c>
      <c r="AL41" s="67">
        <v>23</v>
      </c>
      <c r="AM41" s="67"/>
      <c r="AN41" s="103"/>
      <c r="AO41" s="70"/>
    </row>
    <row r="42" spans="1:41" s="8" customFormat="1" ht="20.25" customHeight="1" x14ac:dyDescent="0.2">
      <c r="A42" s="142" t="s">
        <v>60</v>
      </c>
      <c r="B42" s="142">
        <v>1</v>
      </c>
      <c r="C42" s="142" t="s">
        <v>179</v>
      </c>
      <c r="D42" s="217" t="s">
        <v>210</v>
      </c>
      <c r="E42" s="142"/>
      <c r="F42" s="57" t="s">
        <v>54</v>
      </c>
      <c r="G42" s="228" t="s">
        <v>240</v>
      </c>
      <c r="H42" s="67">
        <v>2</v>
      </c>
      <c r="I42" s="67">
        <v>2</v>
      </c>
      <c r="J42" s="67">
        <v>4</v>
      </c>
      <c r="K42" s="67"/>
      <c r="L42" s="67"/>
      <c r="M42" s="67"/>
      <c r="N42" s="67"/>
      <c r="O42" s="67"/>
      <c r="P42" s="67"/>
      <c r="Q42" s="67"/>
      <c r="R42" s="67"/>
      <c r="S42" s="67"/>
      <c r="T42" s="67"/>
      <c r="U42" s="67"/>
      <c r="V42" s="67"/>
      <c r="W42" s="67"/>
      <c r="X42" s="67"/>
      <c r="Y42" s="67"/>
      <c r="Z42" s="67"/>
      <c r="AA42" s="67"/>
      <c r="AB42" s="67"/>
      <c r="AC42" s="67"/>
      <c r="AD42" s="67"/>
      <c r="AE42" s="67"/>
      <c r="AF42" s="67">
        <v>2</v>
      </c>
      <c r="AG42" s="67">
        <v>2</v>
      </c>
      <c r="AH42" s="67">
        <v>15</v>
      </c>
      <c r="AI42" s="67">
        <v>30</v>
      </c>
      <c r="AJ42" s="67">
        <v>30</v>
      </c>
      <c r="AK42" s="67">
        <v>60</v>
      </c>
      <c r="AL42" s="67">
        <v>4</v>
      </c>
      <c r="AM42" s="67" t="s">
        <v>61</v>
      </c>
      <c r="AN42" s="142"/>
      <c r="AO42" s="70"/>
    </row>
    <row r="43" spans="1:41" s="8" customFormat="1" ht="25.5" x14ac:dyDescent="0.2">
      <c r="A43" s="142" t="s">
        <v>60</v>
      </c>
      <c r="B43" s="142">
        <v>2</v>
      </c>
      <c r="C43" s="142" t="s">
        <v>199</v>
      </c>
      <c r="D43" s="217"/>
      <c r="E43" s="68" t="s">
        <v>240</v>
      </c>
      <c r="F43" s="57" t="s">
        <v>38</v>
      </c>
      <c r="G43" s="228"/>
      <c r="H43" s="67"/>
      <c r="I43" s="67"/>
      <c r="J43" s="67"/>
      <c r="K43" s="67">
        <v>1</v>
      </c>
      <c r="L43" s="67">
        <v>2</v>
      </c>
      <c r="M43" s="67">
        <v>3</v>
      </c>
      <c r="N43" s="67"/>
      <c r="O43" s="67"/>
      <c r="P43" s="67"/>
      <c r="Q43" s="67"/>
      <c r="R43" s="67"/>
      <c r="S43" s="67"/>
      <c r="T43" s="67"/>
      <c r="U43" s="67"/>
      <c r="V43" s="67"/>
      <c r="W43" s="67"/>
      <c r="X43" s="67"/>
      <c r="Y43" s="67"/>
      <c r="Z43" s="67"/>
      <c r="AA43" s="67"/>
      <c r="AB43" s="67"/>
      <c r="AC43" s="67"/>
      <c r="AD43" s="67"/>
      <c r="AE43" s="67"/>
      <c r="AF43" s="67">
        <v>1</v>
      </c>
      <c r="AG43" s="67">
        <v>2</v>
      </c>
      <c r="AH43" s="67">
        <v>15</v>
      </c>
      <c r="AI43" s="67">
        <v>15</v>
      </c>
      <c r="AJ43" s="67">
        <v>30</v>
      </c>
      <c r="AK43" s="67">
        <v>45</v>
      </c>
      <c r="AL43" s="67">
        <v>3</v>
      </c>
      <c r="AM43" s="67" t="s">
        <v>61</v>
      </c>
      <c r="AN43" s="142"/>
      <c r="AO43" s="57"/>
    </row>
    <row r="44" spans="1:41" s="8" customFormat="1" ht="36.75" customHeight="1" x14ac:dyDescent="0.2">
      <c r="A44" s="142" t="s">
        <v>64</v>
      </c>
      <c r="B44" s="142">
        <v>7</v>
      </c>
      <c r="C44" s="142" t="s">
        <v>359</v>
      </c>
      <c r="D44" s="217"/>
      <c r="E44" s="68"/>
      <c r="F44" s="57" t="s">
        <v>156</v>
      </c>
      <c r="G44" s="146" t="s">
        <v>240</v>
      </c>
      <c r="H44" s="67"/>
      <c r="I44" s="67"/>
      <c r="J44" s="67"/>
      <c r="K44" s="67"/>
      <c r="L44" s="67"/>
      <c r="M44" s="67"/>
      <c r="N44" s="67"/>
      <c r="O44" s="67"/>
      <c r="P44" s="67"/>
      <c r="Q44" s="67"/>
      <c r="R44" s="67"/>
      <c r="S44" s="67"/>
      <c r="T44" s="67"/>
      <c r="U44" s="67"/>
      <c r="V44" s="67"/>
      <c r="W44" s="67"/>
      <c r="X44" s="67"/>
      <c r="Y44" s="67"/>
      <c r="Z44" s="67">
        <v>1</v>
      </c>
      <c r="AA44" s="67">
        <v>1</v>
      </c>
      <c r="AB44" s="67">
        <v>2</v>
      </c>
      <c r="AC44" s="67"/>
      <c r="AD44" s="67"/>
      <c r="AE44" s="67"/>
      <c r="AF44" s="67">
        <v>1</v>
      </c>
      <c r="AG44" s="67">
        <v>1</v>
      </c>
      <c r="AH44" s="67">
        <v>15</v>
      </c>
      <c r="AI44" s="67">
        <v>15</v>
      </c>
      <c r="AJ44" s="67">
        <v>15</v>
      </c>
      <c r="AK44" s="67">
        <v>30</v>
      </c>
      <c r="AL44" s="67">
        <v>2</v>
      </c>
      <c r="AM44" s="67" t="s">
        <v>10</v>
      </c>
      <c r="AN44" s="142" t="s">
        <v>200</v>
      </c>
      <c r="AO44" s="70" t="s">
        <v>166</v>
      </c>
    </row>
    <row r="45" spans="1:41" s="8" customFormat="1" ht="25.5" x14ac:dyDescent="0.2">
      <c r="A45" s="142" t="s">
        <v>62</v>
      </c>
      <c r="B45" s="142">
        <v>3</v>
      </c>
      <c r="C45" s="142" t="s">
        <v>180</v>
      </c>
      <c r="D45" s="217" t="s">
        <v>211</v>
      </c>
      <c r="E45" s="217" t="s">
        <v>239</v>
      </c>
      <c r="F45" s="57" t="s">
        <v>83</v>
      </c>
      <c r="G45" s="228" t="s">
        <v>239</v>
      </c>
      <c r="H45" s="67"/>
      <c r="I45" s="67"/>
      <c r="J45" s="67"/>
      <c r="K45" s="67"/>
      <c r="L45" s="67"/>
      <c r="M45" s="67"/>
      <c r="N45" s="67">
        <v>0</v>
      </c>
      <c r="O45" s="67">
        <v>3</v>
      </c>
      <c r="P45" s="67">
        <v>3</v>
      </c>
      <c r="Q45" s="67"/>
      <c r="R45" s="67"/>
      <c r="S45" s="67"/>
      <c r="T45" s="67"/>
      <c r="U45" s="67"/>
      <c r="V45" s="67"/>
      <c r="W45" s="67"/>
      <c r="X45" s="67"/>
      <c r="Y45" s="67"/>
      <c r="Z45" s="67"/>
      <c r="AA45" s="67"/>
      <c r="AB45" s="67"/>
      <c r="AC45" s="67"/>
      <c r="AD45" s="67"/>
      <c r="AE45" s="67"/>
      <c r="AF45" s="67">
        <v>0</v>
      </c>
      <c r="AG45" s="67">
        <v>3</v>
      </c>
      <c r="AH45" s="67">
        <v>15</v>
      </c>
      <c r="AI45" s="67">
        <v>0</v>
      </c>
      <c r="AJ45" s="67">
        <v>45</v>
      </c>
      <c r="AK45" s="67">
        <v>45</v>
      </c>
      <c r="AL45" s="67">
        <v>3</v>
      </c>
      <c r="AM45" s="67" t="s">
        <v>10</v>
      </c>
      <c r="AN45" s="142" t="s">
        <v>386</v>
      </c>
      <c r="AO45" s="70" t="s">
        <v>336</v>
      </c>
    </row>
    <row r="46" spans="1:41" s="8" customFormat="1" ht="24.75" customHeight="1" x14ac:dyDescent="0.2">
      <c r="A46" s="142" t="s">
        <v>62</v>
      </c>
      <c r="B46" s="142">
        <v>4</v>
      </c>
      <c r="C46" s="142" t="s">
        <v>181</v>
      </c>
      <c r="D46" s="217"/>
      <c r="E46" s="217"/>
      <c r="F46" s="57" t="s">
        <v>84</v>
      </c>
      <c r="G46" s="228"/>
      <c r="H46" s="67"/>
      <c r="I46" s="67"/>
      <c r="J46" s="67"/>
      <c r="K46" s="67"/>
      <c r="L46" s="67"/>
      <c r="M46" s="67"/>
      <c r="N46" s="67"/>
      <c r="O46" s="67"/>
      <c r="P46" s="67"/>
      <c r="Q46" s="67">
        <v>1</v>
      </c>
      <c r="R46" s="67">
        <v>2</v>
      </c>
      <c r="S46" s="67">
        <v>3</v>
      </c>
      <c r="T46" s="79"/>
      <c r="U46" s="79"/>
      <c r="V46" s="79"/>
      <c r="W46" s="67"/>
      <c r="X46" s="67"/>
      <c r="Y46" s="67"/>
      <c r="Z46" s="67"/>
      <c r="AA46" s="67"/>
      <c r="AB46" s="67"/>
      <c r="AC46" s="67"/>
      <c r="AD46" s="67"/>
      <c r="AE46" s="67"/>
      <c r="AF46" s="67">
        <v>1</v>
      </c>
      <c r="AG46" s="67">
        <v>2</v>
      </c>
      <c r="AH46" s="67">
        <v>15</v>
      </c>
      <c r="AI46" s="67">
        <v>15</v>
      </c>
      <c r="AJ46" s="67">
        <v>30</v>
      </c>
      <c r="AK46" s="67">
        <v>45</v>
      </c>
      <c r="AL46" s="67">
        <v>3</v>
      </c>
      <c r="AM46" s="67" t="s">
        <v>61</v>
      </c>
      <c r="AN46" s="142" t="s">
        <v>180</v>
      </c>
      <c r="AO46" s="57" t="s">
        <v>83</v>
      </c>
    </row>
    <row r="47" spans="1:41" s="8" customFormat="1" x14ac:dyDescent="0.2">
      <c r="A47" s="142"/>
      <c r="B47" s="142"/>
      <c r="C47" s="142"/>
      <c r="D47" s="141"/>
      <c r="E47" s="141"/>
      <c r="F47" s="145" t="s">
        <v>1</v>
      </c>
      <c r="G47" s="134"/>
      <c r="H47" s="67">
        <v>2</v>
      </c>
      <c r="I47" s="67">
        <v>2</v>
      </c>
      <c r="J47" s="67">
        <v>4</v>
      </c>
      <c r="K47" s="67">
        <v>1</v>
      </c>
      <c r="L47" s="67">
        <v>2</v>
      </c>
      <c r="M47" s="67">
        <v>3</v>
      </c>
      <c r="N47" s="67">
        <v>0</v>
      </c>
      <c r="O47" s="67">
        <v>3</v>
      </c>
      <c r="P47" s="67">
        <v>3</v>
      </c>
      <c r="Q47" s="67">
        <v>1</v>
      </c>
      <c r="R47" s="67">
        <v>2</v>
      </c>
      <c r="S47" s="67">
        <v>3</v>
      </c>
      <c r="T47" s="67">
        <v>0</v>
      </c>
      <c r="U47" s="67">
        <v>0</v>
      </c>
      <c r="V47" s="67">
        <v>0</v>
      </c>
      <c r="W47" s="67">
        <v>0</v>
      </c>
      <c r="X47" s="67">
        <v>0</v>
      </c>
      <c r="Y47" s="67">
        <v>0</v>
      </c>
      <c r="Z47" s="67">
        <v>1</v>
      </c>
      <c r="AA47" s="67">
        <v>1</v>
      </c>
      <c r="AB47" s="67">
        <v>2</v>
      </c>
      <c r="AC47" s="67">
        <v>0</v>
      </c>
      <c r="AD47" s="67">
        <v>0</v>
      </c>
      <c r="AE47" s="67">
        <v>0</v>
      </c>
      <c r="AF47" s="67">
        <v>5</v>
      </c>
      <c r="AG47" s="67">
        <v>10</v>
      </c>
      <c r="AH47" s="67" t="s">
        <v>46</v>
      </c>
      <c r="AI47" s="67">
        <v>75</v>
      </c>
      <c r="AJ47" s="67">
        <v>150</v>
      </c>
      <c r="AK47" s="67">
        <v>225</v>
      </c>
      <c r="AL47" s="67">
        <v>15</v>
      </c>
      <c r="AM47" s="67"/>
      <c r="AN47" s="103"/>
      <c r="AO47" s="70"/>
    </row>
    <row r="48" spans="1:41" s="8" customFormat="1" ht="20.25" customHeight="1" x14ac:dyDescent="0.2">
      <c r="A48" s="142" t="s">
        <v>60</v>
      </c>
      <c r="B48" s="142">
        <v>1</v>
      </c>
      <c r="C48" s="142" t="s">
        <v>182</v>
      </c>
      <c r="D48" s="217" t="s">
        <v>212</v>
      </c>
      <c r="E48" s="217" t="s">
        <v>224</v>
      </c>
      <c r="F48" s="57" t="s">
        <v>7</v>
      </c>
      <c r="G48" s="228" t="s">
        <v>388</v>
      </c>
      <c r="H48" s="67">
        <v>2</v>
      </c>
      <c r="I48" s="67">
        <v>2</v>
      </c>
      <c r="J48" s="67">
        <v>4</v>
      </c>
      <c r="K48" s="67"/>
      <c r="L48" s="67"/>
      <c r="M48" s="67"/>
      <c r="N48" s="67"/>
      <c r="O48" s="67"/>
      <c r="P48" s="67"/>
      <c r="Q48" s="67"/>
      <c r="R48" s="67"/>
      <c r="S48" s="67"/>
      <c r="T48" s="67"/>
      <c r="U48" s="67"/>
      <c r="V48" s="67"/>
      <c r="W48" s="67"/>
      <c r="X48" s="67"/>
      <c r="Y48" s="67"/>
      <c r="Z48" s="67"/>
      <c r="AA48" s="67"/>
      <c r="AB48" s="67"/>
      <c r="AC48" s="67"/>
      <c r="AD48" s="67"/>
      <c r="AE48" s="67"/>
      <c r="AF48" s="67">
        <v>2</v>
      </c>
      <c r="AG48" s="67">
        <v>2</v>
      </c>
      <c r="AH48" s="67">
        <v>15</v>
      </c>
      <c r="AI48" s="67">
        <v>30</v>
      </c>
      <c r="AJ48" s="67">
        <v>30</v>
      </c>
      <c r="AK48" s="67">
        <v>60</v>
      </c>
      <c r="AL48" s="67">
        <v>4</v>
      </c>
      <c r="AM48" s="67" t="s">
        <v>61</v>
      </c>
      <c r="AN48" s="142"/>
      <c r="AO48" s="70"/>
    </row>
    <row r="49" spans="1:41" s="8" customFormat="1" x14ac:dyDescent="0.2">
      <c r="A49" s="142" t="s">
        <v>60</v>
      </c>
      <c r="B49" s="142">
        <v>2</v>
      </c>
      <c r="C49" s="142" t="s">
        <v>183</v>
      </c>
      <c r="D49" s="217"/>
      <c r="E49" s="217"/>
      <c r="F49" s="57" t="s">
        <v>47</v>
      </c>
      <c r="G49" s="228"/>
      <c r="H49" s="67"/>
      <c r="I49" s="67"/>
      <c r="J49" s="67"/>
      <c r="K49" s="67">
        <v>0</v>
      </c>
      <c r="L49" s="67">
        <v>2</v>
      </c>
      <c r="M49" s="67">
        <v>2</v>
      </c>
      <c r="N49" s="67"/>
      <c r="O49" s="67"/>
      <c r="P49" s="67"/>
      <c r="Q49" s="67"/>
      <c r="R49" s="67"/>
      <c r="S49" s="67"/>
      <c r="T49" s="67"/>
      <c r="U49" s="67"/>
      <c r="V49" s="67"/>
      <c r="W49" s="67"/>
      <c r="X49" s="67"/>
      <c r="Y49" s="67"/>
      <c r="Z49" s="67"/>
      <c r="AA49" s="67"/>
      <c r="AB49" s="67"/>
      <c r="AC49" s="67"/>
      <c r="AD49" s="67"/>
      <c r="AE49" s="67"/>
      <c r="AF49" s="67">
        <v>0</v>
      </c>
      <c r="AG49" s="67">
        <v>2</v>
      </c>
      <c r="AH49" s="67">
        <v>15</v>
      </c>
      <c r="AI49" s="67">
        <v>0</v>
      </c>
      <c r="AJ49" s="67">
        <v>30</v>
      </c>
      <c r="AK49" s="67">
        <v>30</v>
      </c>
      <c r="AL49" s="67">
        <v>2</v>
      </c>
      <c r="AM49" s="67" t="s">
        <v>10</v>
      </c>
      <c r="AN49" s="142"/>
      <c r="AO49" s="57"/>
    </row>
    <row r="50" spans="1:41" s="8" customFormat="1" ht="22.5" customHeight="1" x14ac:dyDescent="0.2">
      <c r="A50" s="142" t="s">
        <v>62</v>
      </c>
      <c r="B50" s="142">
        <v>3</v>
      </c>
      <c r="C50" s="142" t="s">
        <v>185</v>
      </c>
      <c r="D50" s="217"/>
      <c r="E50" s="217"/>
      <c r="F50" s="57" t="s">
        <v>2</v>
      </c>
      <c r="G50" s="146" t="s">
        <v>388</v>
      </c>
      <c r="H50" s="67"/>
      <c r="I50" s="67"/>
      <c r="J50" s="67"/>
      <c r="K50" s="67"/>
      <c r="L50" s="67"/>
      <c r="M50" s="67"/>
      <c r="N50" s="67">
        <v>1</v>
      </c>
      <c r="O50" s="67">
        <v>1</v>
      </c>
      <c r="P50" s="67">
        <v>2</v>
      </c>
      <c r="Q50" s="67"/>
      <c r="R50" s="67"/>
      <c r="S50" s="67"/>
      <c r="T50" s="67"/>
      <c r="U50" s="67"/>
      <c r="V50" s="67"/>
      <c r="W50" s="67"/>
      <c r="X50" s="67"/>
      <c r="Y50" s="67"/>
      <c r="Z50" s="68"/>
      <c r="AA50" s="68"/>
      <c r="AB50" s="68"/>
      <c r="AC50" s="67"/>
      <c r="AD50" s="67"/>
      <c r="AE50" s="67"/>
      <c r="AF50" s="67">
        <v>1</v>
      </c>
      <c r="AG50" s="67">
        <v>1</v>
      </c>
      <c r="AH50" s="67">
        <v>15</v>
      </c>
      <c r="AI50" s="67">
        <v>15</v>
      </c>
      <c r="AJ50" s="67">
        <v>15</v>
      </c>
      <c r="AK50" s="67">
        <v>30</v>
      </c>
      <c r="AL50" s="67">
        <v>2</v>
      </c>
      <c r="AM50" s="67" t="s">
        <v>61</v>
      </c>
      <c r="AN50" s="142"/>
      <c r="AO50" s="70"/>
    </row>
    <row r="51" spans="1:41" s="8" customFormat="1" ht="25.5" x14ac:dyDescent="0.2">
      <c r="A51" s="142" t="s">
        <v>62</v>
      </c>
      <c r="B51" s="142">
        <v>4</v>
      </c>
      <c r="C51" s="142" t="s">
        <v>184</v>
      </c>
      <c r="D51" s="217"/>
      <c r="E51" s="217"/>
      <c r="F51" s="57" t="s">
        <v>85</v>
      </c>
      <c r="G51" s="146" t="s">
        <v>224</v>
      </c>
      <c r="H51" s="67"/>
      <c r="I51" s="67"/>
      <c r="J51" s="67"/>
      <c r="K51" s="67"/>
      <c r="L51" s="67"/>
      <c r="M51" s="67"/>
      <c r="N51" s="68"/>
      <c r="O51" s="68"/>
      <c r="P51" s="68"/>
      <c r="Q51" s="67">
        <v>2</v>
      </c>
      <c r="R51" s="67">
        <v>2</v>
      </c>
      <c r="S51" s="67">
        <v>4</v>
      </c>
      <c r="T51" s="67"/>
      <c r="U51" s="67"/>
      <c r="V51" s="67"/>
      <c r="W51" s="67"/>
      <c r="X51" s="67"/>
      <c r="Y51" s="67"/>
      <c r="Z51" s="67"/>
      <c r="AA51" s="67"/>
      <c r="AB51" s="67"/>
      <c r="AC51" s="67"/>
      <c r="AD51" s="67"/>
      <c r="AE51" s="67"/>
      <c r="AF51" s="67">
        <v>2</v>
      </c>
      <c r="AG51" s="67">
        <v>2</v>
      </c>
      <c r="AH51" s="67">
        <v>15</v>
      </c>
      <c r="AI51" s="67">
        <v>30</v>
      </c>
      <c r="AJ51" s="67">
        <v>30</v>
      </c>
      <c r="AK51" s="67">
        <v>60</v>
      </c>
      <c r="AL51" s="67">
        <v>4</v>
      </c>
      <c r="AM51" s="67" t="s">
        <v>61</v>
      </c>
      <c r="AN51" s="142"/>
      <c r="AO51" s="70"/>
    </row>
    <row r="52" spans="1:41" s="8" customFormat="1" x14ac:dyDescent="0.2">
      <c r="A52" s="142"/>
      <c r="B52" s="142"/>
      <c r="C52" s="142"/>
      <c r="D52" s="142"/>
      <c r="E52" s="142"/>
      <c r="F52" s="75" t="s">
        <v>3</v>
      </c>
      <c r="G52" s="134"/>
      <c r="H52" s="67">
        <v>2</v>
      </c>
      <c r="I52" s="67">
        <v>2</v>
      </c>
      <c r="J52" s="67">
        <v>4</v>
      </c>
      <c r="K52" s="67">
        <v>0</v>
      </c>
      <c r="L52" s="67">
        <v>2</v>
      </c>
      <c r="M52" s="67">
        <v>2</v>
      </c>
      <c r="N52" s="67">
        <v>1</v>
      </c>
      <c r="O52" s="67">
        <v>1</v>
      </c>
      <c r="P52" s="67">
        <v>2</v>
      </c>
      <c r="Q52" s="67">
        <v>2</v>
      </c>
      <c r="R52" s="67">
        <v>2</v>
      </c>
      <c r="S52" s="67">
        <v>4</v>
      </c>
      <c r="T52" s="67">
        <v>0</v>
      </c>
      <c r="U52" s="67">
        <v>0</v>
      </c>
      <c r="V52" s="67">
        <v>0</v>
      </c>
      <c r="W52" s="67">
        <v>0</v>
      </c>
      <c r="X52" s="67">
        <v>0</v>
      </c>
      <c r="Y52" s="67">
        <v>0</v>
      </c>
      <c r="Z52" s="67">
        <v>0</v>
      </c>
      <c r="AA52" s="67">
        <v>0</v>
      </c>
      <c r="AB52" s="67">
        <v>0</v>
      </c>
      <c r="AC52" s="67">
        <v>0</v>
      </c>
      <c r="AD52" s="67">
        <v>0</v>
      </c>
      <c r="AE52" s="67">
        <v>0</v>
      </c>
      <c r="AF52" s="67">
        <v>5</v>
      </c>
      <c r="AG52" s="67">
        <v>7</v>
      </c>
      <c r="AH52" s="67" t="s">
        <v>46</v>
      </c>
      <c r="AI52" s="67">
        <v>75</v>
      </c>
      <c r="AJ52" s="67">
        <v>105</v>
      </c>
      <c r="AK52" s="67">
        <v>180</v>
      </c>
      <c r="AL52" s="80">
        <v>12</v>
      </c>
      <c r="AM52" s="67"/>
      <c r="AN52" s="103"/>
      <c r="AO52" s="70"/>
    </row>
    <row r="53" spans="1:41" s="8" customFormat="1" ht="20.25" customHeight="1" x14ac:dyDescent="0.2">
      <c r="A53" s="142" t="s">
        <v>60</v>
      </c>
      <c r="B53" s="142">
        <v>1</v>
      </c>
      <c r="C53" s="142" t="s">
        <v>186</v>
      </c>
      <c r="D53" s="217" t="s">
        <v>213</v>
      </c>
      <c r="E53" s="217" t="s">
        <v>242</v>
      </c>
      <c r="F53" s="57" t="s">
        <v>94</v>
      </c>
      <c r="G53" s="228" t="s">
        <v>242</v>
      </c>
      <c r="H53" s="67">
        <v>0</v>
      </c>
      <c r="I53" s="67">
        <v>2</v>
      </c>
      <c r="J53" s="67">
        <v>2</v>
      </c>
      <c r="K53" s="67"/>
      <c r="L53" s="67"/>
      <c r="M53" s="67"/>
      <c r="N53" s="67"/>
      <c r="O53" s="67"/>
      <c r="P53" s="67"/>
      <c r="Q53" s="67"/>
      <c r="R53" s="67"/>
      <c r="S53" s="67"/>
      <c r="T53" s="67"/>
      <c r="U53" s="67"/>
      <c r="V53" s="67"/>
      <c r="W53" s="67"/>
      <c r="X53" s="67"/>
      <c r="Y53" s="67"/>
      <c r="Z53" s="67"/>
      <c r="AA53" s="67"/>
      <c r="AB53" s="67"/>
      <c r="AC53" s="67"/>
      <c r="AD53" s="67"/>
      <c r="AE53" s="67"/>
      <c r="AF53" s="67">
        <v>0</v>
      </c>
      <c r="AG53" s="67">
        <v>2</v>
      </c>
      <c r="AH53" s="67">
        <v>15</v>
      </c>
      <c r="AI53" s="67">
        <v>0</v>
      </c>
      <c r="AJ53" s="67">
        <v>30</v>
      </c>
      <c r="AK53" s="67">
        <v>30</v>
      </c>
      <c r="AL53" s="67">
        <v>2</v>
      </c>
      <c r="AM53" s="67" t="s">
        <v>61</v>
      </c>
      <c r="AN53" s="142"/>
      <c r="AO53" s="70"/>
    </row>
    <row r="54" spans="1:41" s="8" customFormat="1" ht="21.75" customHeight="1" x14ac:dyDescent="0.2">
      <c r="A54" s="142" t="s">
        <v>60</v>
      </c>
      <c r="B54" s="142">
        <v>2</v>
      </c>
      <c r="C54" s="142" t="s">
        <v>201</v>
      </c>
      <c r="D54" s="217"/>
      <c r="E54" s="217"/>
      <c r="F54" s="57" t="s">
        <v>39</v>
      </c>
      <c r="G54" s="228"/>
      <c r="H54" s="67"/>
      <c r="I54" s="67"/>
      <c r="J54" s="67"/>
      <c r="K54" s="67">
        <v>0</v>
      </c>
      <c r="L54" s="67">
        <v>1</v>
      </c>
      <c r="M54" s="67">
        <v>1</v>
      </c>
      <c r="N54" s="79"/>
      <c r="O54" s="79"/>
      <c r="P54" s="79"/>
      <c r="Q54" s="67"/>
      <c r="R54" s="67"/>
      <c r="S54" s="67"/>
      <c r="T54" s="67"/>
      <c r="U54" s="67"/>
      <c r="V54" s="67"/>
      <c r="W54" s="67"/>
      <c r="X54" s="67"/>
      <c r="Y54" s="67"/>
      <c r="Z54" s="67"/>
      <c r="AA54" s="67"/>
      <c r="AB54" s="67"/>
      <c r="AC54" s="67"/>
      <c r="AD54" s="67"/>
      <c r="AE54" s="67"/>
      <c r="AF54" s="67">
        <v>0</v>
      </c>
      <c r="AG54" s="67">
        <v>1</v>
      </c>
      <c r="AH54" s="67">
        <v>15</v>
      </c>
      <c r="AI54" s="67">
        <v>0</v>
      </c>
      <c r="AJ54" s="67">
        <v>15</v>
      </c>
      <c r="AK54" s="67">
        <v>15</v>
      </c>
      <c r="AL54" s="67">
        <v>1</v>
      </c>
      <c r="AM54" s="67" t="s">
        <v>10</v>
      </c>
      <c r="AN54" s="142" t="s">
        <v>186</v>
      </c>
      <c r="AO54" s="57" t="s">
        <v>94</v>
      </c>
    </row>
    <row r="55" spans="1:41" s="8" customFormat="1" ht="21.75" customHeight="1" x14ac:dyDescent="0.2">
      <c r="A55" s="142" t="s">
        <v>62</v>
      </c>
      <c r="B55" s="142">
        <v>3</v>
      </c>
      <c r="C55" s="142" t="s">
        <v>339</v>
      </c>
      <c r="D55" s="217"/>
      <c r="E55" s="217"/>
      <c r="F55" s="57" t="s">
        <v>243</v>
      </c>
      <c r="G55" s="228" t="s">
        <v>242</v>
      </c>
      <c r="H55" s="67"/>
      <c r="I55" s="67"/>
      <c r="J55" s="67"/>
      <c r="K55" s="67"/>
      <c r="L55" s="67"/>
      <c r="M55" s="67"/>
      <c r="N55" s="67">
        <v>2</v>
      </c>
      <c r="O55" s="67">
        <v>0</v>
      </c>
      <c r="P55" s="67">
        <v>2</v>
      </c>
      <c r="Q55" s="67"/>
      <c r="R55" s="67"/>
      <c r="S55" s="67"/>
      <c r="T55" s="79"/>
      <c r="U55" s="79"/>
      <c r="V55" s="79"/>
      <c r="W55" s="67"/>
      <c r="X55" s="67"/>
      <c r="Y55" s="67"/>
      <c r="Z55" s="67"/>
      <c r="AA55" s="67"/>
      <c r="AB55" s="67"/>
      <c r="AC55" s="67"/>
      <c r="AD55" s="67"/>
      <c r="AE55" s="67"/>
      <c r="AF55" s="67">
        <v>2</v>
      </c>
      <c r="AG55" s="67">
        <v>0</v>
      </c>
      <c r="AH55" s="67">
        <v>15</v>
      </c>
      <c r="AI55" s="67">
        <v>30</v>
      </c>
      <c r="AJ55" s="67">
        <v>0</v>
      </c>
      <c r="AK55" s="67">
        <v>30</v>
      </c>
      <c r="AL55" s="67">
        <v>2</v>
      </c>
      <c r="AM55" s="67" t="s">
        <v>61</v>
      </c>
      <c r="AN55" s="142" t="s">
        <v>201</v>
      </c>
      <c r="AO55" s="57" t="s">
        <v>39</v>
      </c>
    </row>
    <row r="56" spans="1:41" s="8" customFormat="1" ht="21.75" customHeight="1" x14ac:dyDescent="0.2">
      <c r="A56" s="142" t="s">
        <v>62</v>
      </c>
      <c r="B56" s="142">
        <v>4</v>
      </c>
      <c r="C56" s="142" t="s">
        <v>342</v>
      </c>
      <c r="D56" s="217"/>
      <c r="E56" s="217"/>
      <c r="F56" s="57" t="s">
        <v>244</v>
      </c>
      <c r="G56" s="228"/>
      <c r="H56" s="67"/>
      <c r="I56" s="67"/>
      <c r="J56" s="67"/>
      <c r="K56" s="67"/>
      <c r="L56" s="67"/>
      <c r="M56" s="67"/>
      <c r="N56" s="68"/>
      <c r="O56" s="68"/>
      <c r="P56" s="68"/>
      <c r="Q56" s="67">
        <v>1</v>
      </c>
      <c r="R56" s="67">
        <v>0</v>
      </c>
      <c r="S56" s="67">
        <v>1</v>
      </c>
      <c r="T56" s="79"/>
      <c r="U56" s="79"/>
      <c r="V56" s="79"/>
      <c r="W56" s="67"/>
      <c r="X56" s="67"/>
      <c r="Y56" s="67"/>
      <c r="Z56" s="67"/>
      <c r="AA56" s="67"/>
      <c r="AB56" s="67"/>
      <c r="AC56" s="67"/>
      <c r="AD56" s="67"/>
      <c r="AE56" s="67"/>
      <c r="AF56" s="67">
        <v>1</v>
      </c>
      <c r="AG56" s="67">
        <v>0</v>
      </c>
      <c r="AH56" s="67">
        <v>15</v>
      </c>
      <c r="AI56" s="67">
        <v>15</v>
      </c>
      <c r="AJ56" s="67">
        <v>0</v>
      </c>
      <c r="AK56" s="67">
        <v>15</v>
      </c>
      <c r="AL56" s="67">
        <v>1</v>
      </c>
      <c r="AM56" s="67" t="s">
        <v>10</v>
      </c>
      <c r="AN56" s="142" t="s">
        <v>339</v>
      </c>
      <c r="AO56" s="57" t="s">
        <v>340</v>
      </c>
    </row>
    <row r="57" spans="1:41" s="8" customFormat="1" ht="21.75" customHeight="1" x14ac:dyDescent="0.2">
      <c r="A57" s="142" t="s">
        <v>63</v>
      </c>
      <c r="B57" s="142">
        <v>5</v>
      </c>
      <c r="C57" s="67" t="s">
        <v>177</v>
      </c>
      <c r="D57" s="217"/>
      <c r="E57" s="217"/>
      <c r="F57" s="57" t="s">
        <v>158</v>
      </c>
      <c r="G57" s="228" t="s">
        <v>242</v>
      </c>
      <c r="H57" s="67"/>
      <c r="I57" s="67"/>
      <c r="J57" s="67"/>
      <c r="K57" s="67"/>
      <c r="L57" s="67"/>
      <c r="M57" s="67"/>
      <c r="N57" s="68"/>
      <c r="O57" s="68"/>
      <c r="P57" s="68"/>
      <c r="Q57" s="67"/>
      <c r="R57" s="67"/>
      <c r="S57" s="67"/>
      <c r="T57" s="67">
        <v>0</v>
      </c>
      <c r="U57" s="67">
        <v>2</v>
      </c>
      <c r="V57" s="67">
        <v>2</v>
      </c>
      <c r="W57" s="67"/>
      <c r="X57" s="67"/>
      <c r="Y57" s="67"/>
      <c r="Z57" s="67"/>
      <c r="AA57" s="67"/>
      <c r="AB57" s="67"/>
      <c r="AC57" s="67"/>
      <c r="AD57" s="67"/>
      <c r="AE57" s="67"/>
      <c r="AF57" s="67">
        <v>0</v>
      </c>
      <c r="AG57" s="67">
        <v>2</v>
      </c>
      <c r="AH57" s="67">
        <v>15</v>
      </c>
      <c r="AI57" s="67">
        <v>0</v>
      </c>
      <c r="AJ57" s="67">
        <v>30</v>
      </c>
      <c r="AK57" s="67">
        <v>30</v>
      </c>
      <c r="AL57" s="67">
        <v>2</v>
      </c>
      <c r="AM57" s="67" t="s">
        <v>61</v>
      </c>
      <c r="AN57" s="142" t="s">
        <v>342</v>
      </c>
      <c r="AO57" s="57" t="s">
        <v>341</v>
      </c>
    </row>
    <row r="58" spans="1:41" s="8" customFormat="1" ht="38.25" x14ac:dyDescent="0.2">
      <c r="A58" s="142" t="s">
        <v>63</v>
      </c>
      <c r="B58" s="142">
        <v>6</v>
      </c>
      <c r="C58" s="142" t="s">
        <v>178</v>
      </c>
      <c r="D58" s="217"/>
      <c r="E58" s="217"/>
      <c r="F58" s="57" t="s">
        <v>155</v>
      </c>
      <c r="G58" s="228"/>
      <c r="H58" s="67"/>
      <c r="I58" s="67"/>
      <c r="J58" s="67"/>
      <c r="K58" s="67"/>
      <c r="L58" s="67"/>
      <c r="M58" s="67"/>
      <c r="N58" s="68"/>
      <c r="O58" s="68"/>
      <c r="P58" s="68"/>
      <c r="Q58" s="67"/>
      <c r="R58" s="67"/>
      <c r="S58" s="67"/>
      <c r="T58" s="79"/>
      <c r="U58" s="79"/>
      <c r="V58" s="79"/>
      <c r="W58" s="67">
        <v>0</v>
      </c>
      <c r="X58" s="67">
        <v>2</v>
      </c>
      <c r="Y58" s="67">
        <v>2</v>
      </c>
      <c r="Z58" s="67"/>
      <c r="AA58" s="67"/>
      <c r="AB58" s="67"/>
      <c r="AC58" s="67"/>
      <c r="AD58" s="67"/>
      <c r="AE58" s="67"/>
      <c r="AF58" s="67">
        <v>0</v>
      </c>
      <c r="AG58" s="67">
        <v>2</v>
      </c>
      <c r="AH58" s="67">
        <v>15</v>
      </c>
      <c r="AI58" s="67">
        <v>0</v>
      </c>
      <c r="AJ58" s="67">
        <v>30</v>
      </c>
      <c r="AK58" s="67">
        <v>30</v>
      </c>
      <c r="AL58" s="67">
        <v>2</v>
      </c>
      <c r="AM58" s="67" t="s">
        <v>61</v>
      </c>
      <c r="AN58" s="67" t="s">
        <v>177</v>
      </c>
      <c r="AO58" s="57" t="s">
        <v>163</v>
      </c>
    </row>
    <row r="59" spans="1:41" s="8" customFormat="1" x14ac:dyDescent="0.2">
      <c r="A59" s="142"/>
      <c r="B59" s="142"/>
      <c r="C59" s="142"/>
      <c r="D59" s="141"/>
      <c r="E59" s="141"/>
      <c r="F59" s="75" t="s">
        <v>4</v>
      </c>
      <c r="G59" s="134"/>
      <c r="H59" s="67">
        <v>0</v>
      </c>
      <c r="I59" s="67">
        <v>2</v>
      </c>
      <c r="J59" s="67">
        <v>2</v>
      </c>
      <c r="K59" s="67">
        <v>0</v>
      </c>
      <c r="L59" s="67">
        <v>1</v>
      </c>
      <c r="M59" s="67">
        <v>1</v>
      </c>
      <c r="N59" s="67">
        <v>2</v>
      </c>
      <c r="O59" s="67">
        <v>0</v>
      </c>
      <c r="P59" s="67">
        <v>2</v>
      </c>
      <c r="Q59" s="67">
        <v>1</v>
      </c>
      <c r="R59" s="67">
        <v>0</v>
      </c>
      <c r="S59" s="67">
        <v>1</v>
      </c>
      <c r="T59" s="67">
        <v>0</v>
      </c>
      <c r="U59" s="67">
        <v>2</v>
      </c>
      <c r="V59" s="67">
        <v>2</v>
      </c>
      <c r="W59" s="67">
        <v>0</v>
      </c>
      <c r="X59" s="67">
        <v>0</v>
      </c>
      <c r="Y59" s="67">
        <v>0</v>
      </c>
      <c r="Z59" s="67">
        <v>0</v>
      </c>
      <c r="AA59" s="67">
        <v>0</v>
      </c>
      <c r="AB59" s="67">
        <v>0</v>
      </c>
      <c r="AC59" s="67">
        <v>0</v>
      </c>
      <c r="AD59" s="67">
        <v>0</v>
      </c>
      <c r="AE59" s="67">
        <v>0</v>
      </c>
      <c r="AF59" s="67">
        <v>3</v>
      </c>
      <c r="AG59" s="67">
        <v>7</v>
      </c>
      <c r="AH59" s="67">
        <v>90</v>
      </c>
      <c r="AI59" s="67">
        <v>45</v>
      </c>
      <c r="AJ59" s="67">
        <v>105</v>
      </c>
      <c r="AK59" s="67">
        <v>150</v>
      </c>
      <c r="AL59" s="67">
        <v>10</v>
      </c>
      <c r="AM59" s="67"/>
      <c r="AN59" s="103"/>
      <c r="AO59" s="70"/>
    </row>
    <row r="60" spans="1:41" s="8" customFormat="1" ht="20.25" customHeight="1" x14ac:dyDescent="0.2">
      <c r="A60" s="142" t="s">
        <v>60</v>
      </c>
      <c r="B60" s="142">
        <v>1</v>
      </c>
      <c r="C60" s="142" t="s">
        <v>189</v>
      </c>
      <c r="D60" s="217" t="s">
        <v>214</v>
      </c>
      <c r="E60" s="217" t="s">
        <v>246</v>
      </c>
      <c r="F60" s="57" t="s">
        <v>105</v>
      </c>
      <c r="G60" s="228" t="s">
        <v>389</v>
      </c>
      <c r="H60" s="67">
        <v>2</v>
      </c>
      <c r="I60" s="67">
        <v>2</v>
      </c>
      <c r="J60" s="67">
        <v>4</v>
      </c>
      <c r="K60" s="67"/>
      <c r="L60" s="67"/>
      <c r="M60" s="67"/>
      <c r="N60" s="67"/>
      <c r="O60" s="67"/>
      <c r="P60" s="67"/>
      <c r="Q60" s="67"/>
      <c r="R60" s="67"/>
      <c r="S60" s="67"/>
      <c r="T60" s="67"/>
      <c r="U60" s="67"/>
      <c r="V60" s="67"/>
      <c r="W60" s="67"/>
      <c r="X60" s="67"/>
      <c r="Y60" s="67"/>
      <c r="Z60" s="67"/>
      <c r="AA60" s="67"/>
      <c r="AB60" s="67"/>
      <c r="AC60" s="67"/>
      <c r="AD60" s="67"/>
      <c r="AE60" s="67"/>
      <c r="AF60" s="67">
        <v>2</v>
      </c>
      <c r="AG60" s="67">
        <v>2</v>
      </c>
      <c r="AH60" s="67">
        <v>15</v>
      </c>
      <c r="AI60" s="67">
        <v>30</v>
      </c>
      <c r="AJ60" s="67">
        <v>30</v>
      </c>
      <c r="AK60" s="67">
        <v>60</v>
      </c>
      <c r="AL60" s="67">
        <v>4</v>
      </c>
      <c r="AM60" s="67" t="s">
        <v>10</v>
      </c>
      <c r="AN60" s="142"/>
      <c r="AO60" s="70"/>
    </row>
    <row r="61" spans="1:41" s="8" customFormat="1" ht="38.25" x14ac:dyDescent="0.2">
      <c r="A61" s="142" t="s">
        <v>60</v>
      </c>
      <c r="B61" s="142">
        <v>2</v>
      </c>
      <c r="C61" s="142" t="s">
        <v>190</v>
      </c>
      <c r="D61" s="217"/>
      <c r="E61" s="217"/>
      <c r="F61" s="57" t="s">
        <v>106</v>
      </c>
      <c r="G61" s="228"/>
      <c r="H61" s="67"/>
      <c r="I61" s="67"/>
      <c r="J61" s="67"/>
      <c r="K61" s="67">
        <v>0</v>
      </c>
      <c r="L61" s="67">
        <v>2</v>
      </c>
      <c r="M61" s="67">
        <v>2</v>
      </c>
      <c r="N61" s="67"/>
      <c r="O61" s="67"/>
      <c r="P61" s="67"/>
      <c r="Q61" s="67"/>
      <c r="R61" s="67"/>
      <c r="S61" s="67"/>
      <c r="T61" s="67"/>
      <c r="U61" s="67"/>
      <c r="V61" s="67"/>
      <c r="W61" s="67"/>
      <c r="X61" s="67"/>
      <c r="Y61" s="67"/>
      <c r="Z61" s="67"/>
      <c r="AA61" s="67"/>
      <c r="AB61" s="67"/>
      <c r="AC61" s="67"/>
      <c r="AD61" s="67"/>
      <c r="AE61" s="67"/>
      <c r="AF61" s="67">
        <v>0</v>
      </c>
      <c r="AG61" s="67">
        <v>2</v>
      </c>
      <c r="AH61" s="67">
        <v>15</v>
      </c>
      <c r="AI61" s="67">
        <v>0</v>
      </c>
      <c r="AJ61" s="67">
        <v>30</v>
      </c>
      <c r="AK61" s="67">
        <v>30</v>
      </c>
      <c r="AL61" s="67">
        <v>2</v>
      </c>
      <c r="AM61" s="67" t="s">
        <v>10</v>
      </c>
      <c r="AN61" s="142" t="s">
        <v>189</v>
      </c>
      <c r="AO61" s="57" t="s">
        <v>105</v>
      </c>
    </row>
    <row r="62" spans="1:41" s="8" customFormat="1" ht="38.25" x14ac:dyDescent="0.2">
      <c r="A62" s="142" t="s">
        <v>63</v>
      </c>
      <c r="B62" s="142">
        <v>5</v>
      </c>
      <c r="C62" s="142" t="s">
        <v>192</v>
      </c>
      <c r="D62" s="217"/>
      <c r="E62" s="217"/>
      <c r="F62" s="57" t="s">
        <v>107</v>
      </c>
      <c r="G62" s="146" t="s">
        <v>390</v>
      </c>
      <c r="H62" s="67"/>
      <c r="I62" s="67"/>
      <c r="J62" s="67"/>
      <c r="K62" s="67"/>
      <c r="L62" s="67"/>
      <c r="M62" s="67"/>
      <c r="N62" s="67"/>
      <c r="O62" s="67"/>
      <c r="P62" s="67"/>
      <c r="Q62" s="67"/>
      <c r="R62" s="67"/>
      <c r="S62" s="67"/>
      <c r="T62" s="67">
        <v>1</v>
      </c>
      <c r="U62" s="67">
        <v>1</v>
      </c>
      <c r="V62" s="67">
        <v>2</v>
      </c>
      <c r="W62" s="67"/>
      <c r="X62" s="67"/>
      <c r="Y62" s="67"/>
      <c r="Z62" s="67"/>
      <c r="AA62" s="67"/>
      <c r="AB62" s="67"/>
      <c r="AC62" s="67"/>
      <c r="AD62" s="67"/>
      <c r="AE62" s="67"/>
      <c r="AF62" s="67">
        <v>1</v>
      </c>
      <c r="AG62" s="67">
        <v>1</v>
      </c>
      <c r="AH62" s="67">
        <v>15</v>
      </c>
      <c r="AI62" s="67">
        <v>15</v>
      </c>
      <c r="AJ62" s="67">
        <v>15</v>
      </c>
      <c r="AK62" s="67">
        <v>30</v>
      </c>
      <c r="AL62" s="67">
        <v>2</v>
      </c>
      <c r="AM62" s="67" t="s">
        <v>61</v>
      </c>
      <c r="AN62" s="142" t="s">
        <v>190</v>
      </c>
      <c r="AO62" s="57" t="s">
        <v>106</v>
      </c>
    </row>
    <row r="63" spans="1:41" s="8" customFormat="1" ht="23.25" customHeight="1" x14ac:dyDescent="0.2">
      <c r="A63" s="142" t="s">
        <v>63</v>
      </c>
      <c r="B63" s="142">
        <v>6</v>
      </c>
      <c r="C63" s="142" t="s">
        <v>191</v>
      </c>
      <c r="D63" s="217"/>
      <c r="E63" s="217"/>
      <c r="F63" s="57" t="s">
        <v>162</v>
      </c>
      <c r="G63" s="146" t="s">
        <v>390</v>
      </c>
      <c r="H63" s="67"/>
      <c r="I63" s="67"/>
      <c r="J63" s="67"/>
      <c r="K63" s="67"/>
      <c r="L63" s="67"/>
      <c r="M63" s="67"/>
      <c r="N63" s="67"/>
      <c r="O63" s="67"/>
      <c r="P63" s="67"/>
      <c r="Q63" s="67"/>
      <c r="R63" s="67"/>
      <c r="S63" s="67"/>
      <c r="T63" s="81"/>
      <c r="U63" s="81"/>
      <c r="V63" s="81"/>
      <c r="W63" s="67">
        <v>2</v>
      </c>
      <c r="X63" s="67">
        <v>0</v>
      </c>
      <c r="Y63" s="67">
        <v>2</v>
      </c>
      <c r="Z63" s="67"/>
      <c r="AA63" s="67"/>
      <c r="AB63" s="67"/>
      <c r="AC63" s="67"/>
      <c r="AD63" s="67"/>
      <c r="AE63" s="67"/>
      <c r="AF63" s="67">
        <v>2</v>
      </c>
      <c r="AG63" s="67">
        <v>0</v>
      </c>
      <c r="AH63" s="67">
        <v>15</v>
      </c>
      <c r="AI63" s="67">
        <v>30</v>
      </c>
      <c r="AJ63" s="67">
        <v>0</v>
      </c>
      <c r="AK63" s="67">
        <v>30</v>
      </c>
      <c r="AL63" s="67">
        <v>2</v>
      </c>
      <c r="AM63" s="67" t="s">
        <v>10</v>
      </c>
      <c r="AN63" s="142"/>
      <c r="AO63" s="70"/>
    </row>
    <row r="64" spans="1:41" s="8" customFormat="1" x14ac:dyDescent="0.2">
      <c r="A64" s="142"/>
      <c r="B64" s="142"/>
      <c r="C64" s="142"/>
      <c r="D64" s="142"/>
      <c r="E64" s="142"/>
      <c r="F64" s="75" t="s">
        <v>5</v>
      </c>
      <c r="G64" s="134"/>
      <c r="H64" s="67">
        <v>2</v>
      </c>
      <c r="I64" s="67">
        <v>2</v>
      </c>
      <c r="J64" s="67">
        <v>4</v>
      </c>
      <c r="K64" s="67">
        <v>0</v>
      </c>
      <c r="L64" s="67">
        <v>2</v>
      </c>
      <c r="M64" s="67">
        <v>2</v>
      </c>
      <c r="N64" s="67">
        <v>0</v>
      </c>
      <c r="O64" s="67">
        <v>0</v>
      </c>
      <c r="P64" s="67">
        <v>0</v>
      </c>
      <c r="Q64" s="67">
        <v>0</v>
      </c>
      <c r="R64" s="67">
        <v>0</v>
      </c>
      <c r="S64" s="67">
        <v>0</v>
      </c>
      <c r="T64" s="67">
        <v>1</v>
      </c>
      <c r="U64" s="67">
        <v>1</v>
      </c>
      <c r="V64" s="67">
        <v>2</v>
      </c>
      <c r="W64" s="67">
        <v>2</v>
      </c>
      <c r="X64" s="67">
        <v>0</v>
      </c>
      <c r="Y64" s="67">
        <v>2</v>
      </c>
      <c r="Z64" s="67">
        <v>0</v>
      </c>
      <c r="AA64" s="67">
        <v>0</v>
      </c>
      <c r="AB64" s="67">
        <v>0</v>
      </c>
      <c r="AC64" s="67">
        <v>0</v>
      </c>
      <c r="AD64" s="67">
        <v>0</v>
      </c>
      <c r="AE64" s="67">
        <v>0</v>
      </c>
      <c r="AF64" s="67">
        <v>5</v>
      </c>
      <c r="AG64" s="67">
        <v>5</v>
      </c>
      <c r="AH64" s="67" t="s">
        <v>46</v>
      </c>
      <c r="AI64" s="67">
        <v>75</v>
      </c>
      <c r="AJ64" s="67">
        <v>75</v>
      </c>
      <c r="AK64" s="67">
        <v>150</v>
      </c>
      <c r="AL64" s="67">
        <v>10</v>
      </c>
      <c r="AM64" s="67"/>
      <c r="AN64" s="103"/>
      <c r="AO64" s="70"/>
    </row>
    <row r="65" spans="1:41" s="8" customFormat="1" ht="23.25" customHeight="1" x14ac:dyDescent="0.2">
      <c r="A65" s="142" t="s">
        <v>60</v>
      </c>
      <c r="B65" s="142">
        <v>2</v>
      </c>
      <c r="C65" s="142" t="s">
        <v>376</v>
      </c>
      <c r="D65" s="217" t="s">
        <v>215</v>
      </c>
      <c r="E65" s="217" t="s">
        <v>238</v>
      </c>
      <c r="F65" s="57" t="s">
        <v>226</v>
      </c>
      <c r="G65" s="146" t="s">
        <v>238</v>
      </c>
      <c r="H65" s="67"/>
      <c r="I65" s="67"/>
      <c r="J65" s="67"/>
      <c r="K65" s="67">
        <v>1</v>
      </c>
      <c r="L65" s="67">
        <v>2</v>
      </c>
      <c r="M65" s="67">
        <v>3</v>
      </c>
      <c r="N65" s="67"/>
      <c r="O65" s="67"/>
      <c r="P65" s="67"/>
      <c r="Q65" s="67"/>
      <c r="R65" s="67"/>
      <c r="S65" s="67"/>
      <c r="T65" s="68"/>
      <c r="U65" s="68"/>
      <c r="V65" s="68"/>
      <c r="W65" s="67"/>
      <c r="X65" s="67"/>
      <c r="Y65" s="67"/>
      <c r="Z65" s="67"/>
      <c r="AA65" s="67"/>
      <c r="AB65" s="67"/>
      <c r="AC65" s="67"/>
      <c r="AD65" s="67"/>
      <c r="AE65" s="67"/>
      <c r="AF65" s="67">
        <v>1</v>
      </c>
      <c r="AG65" s="67">
        <v>2</v>
      </c>
      <c r="AH65" s="67">
        <v>15</v>
      </c>
      <c r="AI65" s="67">
        <v>15</v>
      </c>
      <c r="AJ65" s="67">
        <v>30</v>
      </c>
      <c r="AK65" s="67">
        <v>45</v>
      </c>
      <c r="AL65" s="67">
        <v>3</v>
      </c>
      <c r="AM65" s="67" t="s">
        <v>10</v>
      </c>
      <c r="AN65" s="142"/>
      <c r="AO65" s="70"/>
    </row>
    <row r="66" spans="1:41" s="8" customFormat="1" ht="38.25" x14ac:dyDescent="0.2">
      <c r="A66" s="142" t="s">
        <v>62</v>
      </c>
      <c r="B66" s="142">
        <v>3</v>
      </c>
      <c r="C66" s="142" t="s">
        <v>360</v>
      </c>
      <c r="D66" s="217"/>
      <c r="E66" s="217"/>
      <c r="F66" s="57" t="s">
        <v>245</v>
      </c>
      <c r="G66" s="146" t="s">
        <v>238</v>
      </c>
      <c r="H66" s="67"/>
      <c r="I66" s="67"/>
      <c r="J66" s="67"/>
      <c r="K66" s="67"/>
      <c r="L66" s="67"/>
      <c r="M66" s="67"/>
      <c r="N66" s="67">
        <v>1</v>
      </c>
      <c r="O66" s="67">
        <v>3</v>
      </c>
      <c r="P66" s="67">
        <v>4</v>
      </c>
      <c r="Q66" s="67"/>
      <c r="R66" s="67"/>
      <c r="S66" s="67"/>
      <c r="T66" s="67"/>
      <c r="U66" s="67"/>
      <c r="V66" s="67"/>
      <c r="W66" s="68"/>
      <c r="X66" s="68"/>
      <c r="Y66" s="68"/>
      <c r="Z66" s="67"/>
      <c r="AA66" s="67"/>
      <c r="AB66" s="67"/>
      <c r="AC66" s="67"/>
      <c r="AD66" s="67"/>
      <c r="AE66" s="67"/>
      <c r="AF66" s="67">
        <v>1</v>
      </c>
      <c r="AG66" s="67">
        <v>3</v>
      </c>
      <c r="AH66" s="67">
        <v>15</v>
      </c>
      <c r="AI66" s="67">
        <v>15</v>
      </c>
      <c r="AJ66" s="67">
        <v>45</v>
      </c>
      <c r="AK66" s="67">
        <v>60</v>
      </c>
      <c r="AL66" s="67">
        <v>4</v>
      </c>
      <c r="AM66" s="67" t="s">
        <v>10</v>
      </c>
      <c r="AN66" s="142" t="s">
        <v>376</v>
      </c>
      <c r="AO66" s="70" t="s">
        <v>226</v>
      </c>
    </row>
    <row r="67" spans="1:41" s="8" customFormat="1" ht="25.5" x14ac:dyDescent="0.2">
      <c r="A67" s="142"/>
      <c r="B67" s="142"/>
      <c r="C67" s="142"/>
      <c r="D67" s="141"/>
      <c r="E67" s="141"/>
      <c r="F67" s="75" t="s">
        <v>227</v>
      </c>
      <c r="G67" s="134"/>
      <c r="H67" s="67">
        <v>0</v>
      </c>
      <c r="I67" s="67">
        <v>0</v>
      </c>
      <c r="J67" s="67">
        <v>0</v>
      </c>
      <c r="K67" s="67">
        <v>1</v>
      </c>
      <c r="L67" s="67">
        <v>2</v>
      </c>
      <c r="M67" s="67">
        <v>3</v>
      </c>
      <c r="N67" s="67">
        <v>1</v>
      </c>
      <c r="O67" s="67">
        <v>3</v>
      </c>
      <c r="P67" s="67">
        <v>4</v>
      </c>
      <c r="Q67" s="67">
        <v>0</v>
      </c>
      <c r="R67" s="67">
        <v>0</v>
      </c>
      <c r="S67" s="67">
        <v>0</v>
      </c>
      <c r="T67" s="67">
        <v>0</v>
      </c>
      <c r="U67" s="67">
        <v>0</v>
      </c>
      <c r="V67" s="67">
        <v>0</v>
      </c>
      <c r="W67" s="67">
        <v>0</v>
      </c>
      <c r="X67" s="67">
        <v>0</v>
      </c>
      <c r="Y67" s="67">
        <v>0</v>
      </c>
      <c r="Z67" s="67">
        <v>0</v>
      </c>
      <c r="AA67" s="67">
        <v>0</v>
      </c>
      <c r="AB67" s="67">
        <v>0</v>
      </c>
      <c r="AC67" s="67">
        <v>0</v>
      </c>
      <c r="AD67" s="67">
        <v>0</v>
      </c>
      <c r="AE67" s="67">
        <v>0</v>
      </c>
      <c r="AF67" s="67">
        <v>2</v>
      </c>
      <c r="AG67" s="67">
        <v>5</v>
      </c>
      <c r="AH67" s="67" t="s">
        <v>46</v>
      </c>
      <c r="AI67" s="67">
        <v>30</v>
      </c>
      <c r="AJ67" s="67">
        <v>75</v>
      </c>
      <c r="AK67" s="67">
        <v>105</v>
      </c>
      <c r="AL67" s="67">
        <v>7</v>
      </c>
      <c r="AM67" s="67"/>
      <c r="AN67" s="103"/>
      <c r="AO67" s="70"/>
    </row>
    <row r="68" spans="1:41" s="8" customFormat="1" ht="24.75" customHeight="1" x14ac:dyDescent="0.2">
      <c r="A68" s="142" t="s">
        <v>60</v>
      </c>
      <c r="B68" s="142">
        <v>1</v>
      </c>
      <c r="C68" s="142" t="s">
        <v>127</v>
      </c>
      <c r="D68" s="217" t="s">
        <v>216</v>
      </c>
      <c r="E68" s="217" t="s">
        <v>247</v>
      </c>
      <c r="F68" s="57" t="s">
        <v>86</v>
      </c>
      <c r="G68" s="146" t="s">
        <v>247</v>
      </c>
      <c r="H68" s="67">
        <v>2</v>
      </c>
      <c r="I68" s="67">
        <v>0</v>
      </c>
      <c r="J68" s="67">
        <v>2</v>
      </c>
      <c r="K68" s="67"/>
      <c r="L68" s="67"/>
      <c r="M68" s="67"/>
      <c r="N68" s="67"/>
      <c r="O68" s="67"/>
      <c r="P68" s="67"/>
      <c r="Q68" s="81"/>
      <c r="R68" s="81"/>
      <c r="S68" s="81"/>
      <c r="T68" s="67"/>
      <c r="U68" s="67"/>
      <c r="V68" s="67"/>
      <c r="W68" s="67"/>
      <c r="X68" s="67"/>
      <c r="Y68" s="67"/>
      <c r="Z68" s="67"/>
      <c r="AA68" s="67"/>
      <c r="AB68" s="67"/>
      <c r="AC68" s="67"/>
      <c r="AD68" s="67"/>
      <c r="AE68" s="67"/>
      <c r="AF68" s="67">
        <v>2</v>
      </c>
      <c r="AG68" s="67">
        <v>0</v>
      </c>
      <c r="AH68" s="67">
        <v>15</v>
      </c>
      <c r="AI68" s="67">
        <v>30</v>
      </c>
      <c r="AJ68" s="67">
        <v>0</v>
      </c>
      <c r="AK68" s="67">
        <v>30</v>
      </c>
      <c r="AL68" s="67">
        <v>2</v>
      </c>
      <c r="AM68" s="67" t="s">
        <v>61</v>
      </c>
      <c r="AN68" s="142"/>
      <c r="AO68" s="70"/>
    </row>
    <row r="69" spans="1:41" s="8" customFormat="1" ht="25.5" customHeight="1" x14ac:dyDescent="0.2">
      <c r="A69" s="142" t="s">
        <v>60</v>
      </c>
      <c r="B69" s="142">
        <v>2</v>
      </c>
      <c r="C69" s="142" t="s">
        <v>125</v>
      </c>
      <c r="D69" s="217"/>
      <c r="E69" s="217"/>
      <c r="F69" s="57" t="s">
        <v>147</v>
      </c>
      <c r="G69" s="228" t="s">
        <v>247</v>
      </c>
      <c r="H69" s="67"/>
      <c r="I69" s="67"/>
      <c r="J69" s="67"/>
      <c r="K69" s="67">
        <v>0</v>
      </c>
      <c r="L69" s="67">
        <v>4</v>
      </c>
      <c r="M69" s="67">
        <v>4</v>
      </c>
      <c r="N69" s="67"/>
      <c r="O69" s="67"/>
      <c r="P69" s="67"/>
      <c r="Q69" s="67"/>
      <c r="R69" s="67"/>
      <c r="S69" s="67"/>
      <c r="T69" s="67"/>
      <c r="U69" s="67"/>
      <c r="V69" s="67"/>
      <c r="W69" s="67"/>
      <c r="X69" s="67"/>
      <c r="Y69" s="67"/>
      <c r="Z69" s="67"/>
      <c r="AA69" s="67"/>
      <c r="AB69" s="67"/>
      <c r="AC69" s="67"/>
      <c r="AD69" s="67"/>
      <c r="AE69" s="67"/>
      <c r="AF69" s="67">
        <v>0</v>
      </c>
      <c r="AG69" s="67">
        <v>4</v>
      </c>
      <c r="AH69" s="67">
        <v>15</v>
      </c>
      <c r="AI69" s="67">
        <v>0</v>
      </c>
      <c r="AJ69" s="67">
        <v>60</v>
      </c>
      <c r="AK69" s="67">
        <v>60</v>
      </c>
      <c r="AL69" s="67">
        <v>4</v>
      </c>
      <c r="AM69" s="67" t="s">
        <v>10</v>
      </c>
      <c r="AN69" s="142"/>
      <c r="AO69" s="70"/>
    </row>
    <row r="70" spans="1:41" s="8" customFormat="1" ht="38.25" x14ac:dyDescent="0.2">
      <c r="A70" s="142" t="s">
        <v>62</v>
      </c>
      <c r="B70" s="142">
        <v>3</v>
      </c>
      <c r="C70" s="142" t="s">
        <v>126</v>
      </c>
      <c r="D70" s="217"/>
      <c r="E70" s="217"/>
      <c r="F70" s="57" t="s">
        <v>97</v>
      </c>
      <c r="G70" s="228"/>
      <c r="H70" s="67"/>
      <c r="I70" s="67"/>
      <c r="J70" s="67"/>
      <c r="K70" s="67"/>
      <c r="L70" s="67"/>
      <c r="M70" s="67"/>
      <c r="N70" s="67">
        <v>0</v>
      </c>
      <c r="O70" s="67">
        <v>4</v>
      </c>
      <c r="P70" s="67">
        <v>4</v>
      </c>
      <c r="Q70" s="67"/>
      <c r="R70" s="67"/>
      <c r="S70" s="67"/>
      <c r="T70" s="67"/>
      <c r="U70" s="67"/>
      <c r="V70" s="67"/>
      <c r="W70" s="67"/>
      <c r="X70" s="67"/>
      <c r="Y70" s="67"/>
      <c r="Z70" s="67"/>
      <c r="AA70" s="67"/>
      <c r="AB70" s="67"/>
      <c r="AC70" s="67"/>
      <c r="AD70" s="67"/>
      <c r="AE70" s="67"/>
      <c r="AF70" s="67">
        <v>0</v>
      </c>
      <c r="AG70" s="67">
        <v>4</v>
      </c>
      <c r="AH70" s="67">
        <v>15</v>
      </c>
      <c r="AI70" s="67">
        <v>0</v>
      </c>
      <c r="AJ70" s="67">
        <v>60</v>
      </c>
      <c r="AK70" s="67">
        <v>60</v>
      </c>
      <c r="AL70" s="67">
        <v>4</v>
      </c>
      <c r="AM70" s="67" t="s">
        <v>10</v>
      </c>
      <c r="AN70" s="142" t="s">
        <v>125</v>
      </c>
      <c r="AO70" s="57" t="s">
        <v>147</v>
      </c>
    </row>
    <row r="71" spans="1:41" s="8" customFormat="1" x14ac:dyDescent="0.2">
      <c r="A71" s="142"/>
      <c r="B71" s="142"/>
      <c r="C71" s="142"/>
      <c r="D71" s="141"/>
      <c r="E71" s="141"/>
      <c r="F71" s="75" t="s">
        <v>6</v>
      </c>
      <c r="G71" s="134"/>
      <c r="H71" s="67">
        <v>2</v>
      </c>
      <c r="I71" s="67">
        <v>0</v>
      </c>
      <c r="J71" s="67">
        <v>2</v>
      </c>
      <c r="K71" s="67">
        <v>0</v>
      </c>
      <c r="L71" s="67">
        <v>4</v>
      </c>
      <c r="M71" s="67">
        <v>4</v>
      </c>
      <c r="N71" s="67">
        <v>0</v>
      </c>
      <c r="O71" s="67">
        <v>4</v>
      </c>
      <c r="P71" s="67">
        <v>4</v>
      </c>
      <c r="Q71" s="67">
        <v>0</v>
      </c>
      <c r="R71" s="67">
        <v>0</v>
      </c>
      <c r="S71" s="67">
        <v>0</v>
      </c>
      <c r="T71" s="67">
        <v>0</v>
      </c>
      <c r="U71" s="67">
        <v>0</v>
      </c>
      <c r="V71" s="67">
        <v>0</v>
      </c>
      <c r="W71" s="67">
        <v>0</v>
      </c>
      <c r="X71" s="67">
        <v>0</v>
      </c>
      <c r="Y71" s="67">
        <v>0</v>
      </c>
      <c r="Z71" s="67">
        <v>0</v>
      </c>
      <c r="AA71" s="67">
        <v>0</v>
      </c>
      <c r="AB71" s="67">
        <v>0</v>
      </c>
      <c r="AC71" s="67">
        <v>0</v>
      </c>
      <c r="AD71" s="67">
        <v>0</v>
      </c>
      <c r="AE71" s="67">
        <v>0</v>
      </c>
      <c r="AF71" s="67">
        <v>2</v>
      </c>
      <c r="AG71" s="67">
        <v>8</v>
      </c>
      <c r="AH71" s="67" t="s">
        <v>46</v>
      </c>
      <c r="AI71" s="67">
        <v>30</v>
      </c>
      <c r="AJ71" s="67">
        <v>120</v>
      </c>
      <c r="AK71" s="67">
        <v>150</v>
      </c>
      <c r="AL71" s="67">
        <v>10</v>
      </c>
      <c r="AM71" s="67"/>
      <c r="AN71" s="103"/>
      <c r="AO71" s="70"/>
    </row>
    <row r="72" spans="1:41" s="8" customFormat="1" ht="30" customHeight="1" x14ac:dyDescent="0.2">
      <c r="A72" s="82"/>
      <c r="B72" s="82"/>
      <c r="C72" s="224" t="s">
        <v>217</v>
      </c>
      <c r="D72" s="224"/>
      <c r="E72" s="224"/>
      <c r="F72" s="224"/>
      <c r="G72" s="134"/>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4">
        <v>29</v>
      </c>
      <c r="AG72" s="84">
        <v>58</v>
      </c>
      <c r="AH72" s="84">
        <v>15</v>
      </c>
      <c r="AI72" s="84">
        <v>435</v>
      </c>
      <c r="AJ72" s="84">
        <v>870</v>
      </c>
      <c r="AK72" s="84">
        <v>1305</v>
      </c>
      <c r="AL72" s="85">
        <v>87</v>
      </c>
      <c r="AM72" s="83"/>
      <c r="AN72" s="82"/>
      <c r="AO72" s="70"/>
    </row>
    <row r="73" spans="1:41" s="8" customFormat="1" x14ac:dyDescent="0.2">
      <c r="A73" s="145"/>
      <c r="B73" s="145"/>
      <c r="C73" s="142"/>
      <c r="D73" s="74"/>
      <c r="E73" s="74"/>
      <c r="F73" s="75" t="s">
        <v>45</v>
      </c>
      <c r="G73" s="134"/>
      <c r="H73" s="78">
        <v>14</v>
      </c>
      <c r="I73" s="78">
        <v>16</v>
      </c>
      <c r="J73" s="78">
        <v>30</v>
      </c>
      <c r="K73" s="78">
        <v>10</v>
      </c>
      <c r="L73" s="78">
        <v>20</v>
      </c>
      <c r="M73" s="78">
        <v>30</v>
      </c>
      <c r="N73" s="78">
        <v>10</v>
      </c>
      <c r="O73" s="78">
        <v>17</v>
      </c>
      <c r="P73" s="78">
        <v>27</v>
      </c>
      <c r="Q73" s="78">
        <v>7</v>
      </c>
      <c r="R73" s="78">
        <v>8</v>
      </c>
      <c r="S73" s="78">
        <v>15</v>
      </c>
      <c r="T73" s="78">
        <v>3</v>
      </c>
      <c r="U73" s="78">
        <v>6</v>
      </c>
      <c r="V73" s="78">
        <v>10</v>
      </c>
      <c r="W73" s="78">
        <v>9</v>
      </c>
      <c r="X73" s="78">
        <v>3</v>
      </c>
      <c r="Y73" s="78">
        <v>11</v>
      </c>
      <c r="Z73" s="78">
        <v>5</v>
      </c>
      <c r="AA73" s="78">
        <v>4</v>
      </c>
      <c r="AB73" s="78">
        <v>9</v>
      </c>
      <c r="AC73" s="78">
        <v>0</v>
      </c>
      <c r="AD73" s="78">
        <v>2</v>
      </c>
      <c r="AE73" s="78">
        <v>2</v>
      </c>
      <c r="AF73" s="67" t="s">
        <v>46</v>
      </c>
      <c r="AG73" s="67" t="s">
        <v>46</v>
      </c>
      <c r="AH73" s="67" t="s">
        <v>46</v>
      </c>
      <c r="AI73" s="78">
        <v>870</v>
      </c>
      <c r="AJ73" s="78">
        <v>1170</v>
      </c>
      <c r="AK73" s="78">
        <v>2040</v>
      </c>
      <c r="AL73" s="78">
        <v>136</v>
      </c>
      <c r="AM73" s="78"/>
      <c r="AN73" s="142"/>
      <c r="AO73" s="68"/>
    </row>
    <row r="74" spans="1:41" s="8" customFormat="1" ht="21" customHeight="1" x14ac:dyDescent="0.2">
      <c r="A74" s="145"/>
      <c r="B74" s="145"/>
      <c r="C74" s="142"/>
      <c r="D74" s="74"/>
      <c r="E74" s="74"/>
      <c r="F74" s="75" t="s">
        <v>161</v>
      </c>
      <c r="G74" s="134"/>
      <c r="H74" s="78"/>
      <c r="I74" s="78"/>
      <c r="J74" s="78"/>
      <c r="K74" s="78"/>
      <c r="L74" s="78"/>
      <c r="M74" s="78"/>
      <c r="N74" s="78"/>
      <c r="O74" s="78"/>
      <c r="P74" s="78"/>
      <c r="Q74" s="78"/>
      <c r="R74" s="78"/>
      <c r="S74" s="78"/>
      <c r="T74" s="78"/>
      <c r="U74" s="78"/>
      <c r="V74" s="78"/>
      <c r="W74" s="78"/>
      <c r="X74" s="78"/>
      <c r="Y74" s="78"/>
      <c r="Z74" s="78"/>
      <c r="AA74" s="78"/>
      <c r="AB74" s="78"/>
      <c r="AC74" s="78"/>
      <c r="AD74" s="78"/>
      <c r="AE74" s="78"/>
      <c r="AF74" s="217" t="s">
        <v>209</v>
      </c>
      <c r="AG74" s="217"/>
      <c r="AH74" s="217"/>
      <c r="AI74" s="217"/>
      <c r="AJ74" s="217"/>
      <c r="AK74" s="217"/>
      <c r="AL74" s="217"/>
      <c r="AM74" s="217"/>
      <c r="AN74" s="217"/>
      <c r="AO74" s="217"/>
    </row>
    <row r="75" spans="1:41" s="8" customFormat="1" ht="38.25" customHeight="1" x14ac:dyDescent="0.2">
      <c r="A75" s="142" t="s">
        <v>63</v>
      </c>
      <c r="B75" s="142">
        <v>6</v>
      </c>
      <c r="C75" s="142" t="s">
        <v>361</v>
      </c>
      <c r="D75" s="220" t="s">
        <v>315</v>
      </c>
      <c r="E75" s="220" t="s">
        <v>229</v>
      </c>
      <c r="F75" s="57" t="s">
        <v>219</v>
      </c>
      <c r="G75" s="228" t="s">
        <v>229</v>
      </c>
      <c r="H75" s="67"/>
      <c r="I75" s="67"/>
      <c r="J75" s="67"/>
      <c r="K75" s="67"/>
      <c r="L75" s="67"/>
      <c r="M75" s="67"/>
      <c r="N75" s="68"/>
      <c r="O75" s="68"/>
      <c r="P75" s="68"/>
      <c r="Q75" s="67"/>
      <c r="R75" s="67"/>
      <c r="S75" s="67"/>
      <c r="T75" s="59"/>
      <c r="U75" s="59"/>
      <c r="V75" s="59"/>
      <c r="W75" s="67">
        <v>0</v>
      </c>
      <c r="X75" s="67">
        <v>4</v>
      </c>
      <c r="Y75" s="67">
        <v>6</v>
      </c>
      <c r="Z75" s="67"/>
      <c r="AA75" s="67"/>
      <c r="AB75" s="67"/>
      <c r="AC75" s="67"/>
      <c r="AD75" s="67"/>
      <c r="AE75" s="67"/>
      <c r="AF75" s="67">
        <v>0</v>
      </c>
      <c r="AG75" s="67">
        <v>4</v>
      </c>
      <c r="AH75" s="67">
        <v>15</v>
      </c>
      <c r="AI75" s="67">
        <v>0</v>
      </c>
      <c r="AJ75" s="67">
        <v>60</v>
      </c>
      <c r="AK75" s="67">
        <v>60</v>
      </c>
      <c r="AL75" s="67">
        <v>6</v>
      </c>
      <c r="AM75" s="67" t="s">
        <v>10</v>
      </c>
      <c r="AN75" s="142"/>
      <c r="AO75" s="70"/>
    </row>
    <row r="76" spans="1:41" s="8" customFormat="1" ht="38.25" x14ac:dyDescent="0.2">
      <c r="A76" s="142" t="s">
        <v>64</v>
      </c>
      <c r="B76" s="142">
        <v>7</v>
      </c>
      <c r="C76" s="142" t="s">
        <v>362</v>
      </c>
      <c r="D76" s="220"/>
      <c r="E76" s="220"/>
      <c r="F76" s="57" t="s">
        <v>220</v>
      </c>
      <c r="G76" s="228"/>
      <c r="H76" s="67"/>
      <c r="I76" s="67"/>
      <c r="J76" s="67"/>
      <c r="K76" s="67"/>
      <c r="L76" s="67"/>
      <c r="M76" s="67"/>
      <c r="N76" s="67"/>
      <c r="O76" s="67"/>
      <c r="P76" s="67"/>
      <c r="Q76" s="68"/>
      <c r="R76" s="68"/>
      <c r="S76" s="68"/>
      <c r="T76" s="67"/>
      <c r="U76" s="67"/>
      <c r="V76" s="67"/>
      <c r="W76" s="59"/>
      <c r="X76" s="59"/>
      <c r="Y76" s="59"/>
      <c r="Z76" s="67">
        <v>0</v>
      </c>
      <c r="AA76" s="67">
        <v>4</v>
      </c>
      <c r="AB76" s="67">
        <v>6</v>
      </c>
      <c r="AC76" s="67"/>
      <c r="AD76" s="67"/>
      <c r="AE76" s="67"/>
      <c r="AF76" s="67">
        <v>0</v>
      </c>
      <c r="AG76" s="67">
        <v>4</v>
      </c>
      <c r="AH76" s="67">
        <v>15</v>
      </c>
      <c r="AI76" s="67">
        <v>0</v>
      </c>
      <c r="AJ76" s="67">
        <v>60</v>
      </c>
      <c r="AK76" s="67">
        <v>60</v>
      </c>
      <c r="AL76" s="67">
        <v>6</v>
      </c>
      <c r="AM76" s="67" t="s">
        <v>10</v>
      </c>
      <c r="AN76" s="142" t="s">
        <v>361</v>
      </c>
      <c r="AO76" s="57" t="s">
        <v>219</v>
      </c>
    </row>
    <row r="77" spans="1:41" s="8" customFormat="1" x14ac:dyDescent="0.2">
      <c r="A77" s="142"/>
      <c r="B77" s="142"/>
      <c r="C77" s="86"/>
      <c r="D77" s="142"/>
      <c r="E77" s="142"/>
      <c r="F77" s="75" t="s">
        <v>43</v>
      </c>
      <c r="G77" s="134"/>
      <c r="H77" s="67">
        <v>0</v>
      </c>
      <c r="I77" s="67">
        <v>0</v>
      </c>
      <c r="J77" s="67">
        <v>0</v>
      </c>
      <c r="K77" s="67">
        <v>0</v>
      </c>
      <c r="L77" s="67">
        <v>0</v>
      </c>
      <c r="M77" s="67">
        <v>0</v>
      </c>
      <c r="N77" s="67">
        <v>0</v>
      </c>
      <c r="O77" s="67">
        <v>0</v>
      </c>
      <c r="P77" s="67">
        <v>0</v>
      </c>
      <c r="Q77" s="67">
        <v>0</v>
      </c>
      <c r="R77" s="67">
        <v>0</v>
      </c>
      <c r="S77" s="67">
        <v>0</v>
      </c>
      <c r="T77" s="67">
        <v>0</v>
      </c>
      <c r="U77" s="67">
        <v>0</v>
      </c>
      <c r="V77" s="67">
        <v>0</v>
      </c>
      <c r="W77" s="67">
        <v>0</v>
      </c>
      <c r="X77" s="67">
        <v>4</v>
      </c>
      <c r="Y77" s="67">
        <v>6</v>
      </c>
      <c r="Z77" s="67">
        <v>0</v>
      </c>
      <c r="AA77" s="67">
        <v>4</v>
      </c>
      <c r="AB77" s="67">
        <v>6</v>
      </c>
      <c r="AC77" s="67">
        <v>0</v>
      </c>
      <c r="AD77" s="67">
        <v>0</v>
      </c>
      <c r="AE77" s="67">
        <v>0</v>
      </c>
      <c r="AF77" s="67">
        <v>0</v>
      </c>
      <c r="AG77" s="67">
        <v>8</v>
      </c>
      <c r="AH77" s="67" t="s">
        <v>46</v>
      </c>
      <c r="AI77" s="67">
        <v>0</v>
      </c>
      <c r="AJ77" s="67">
        <v>120</v>
      </c>
      <c r="AK77" s="67">
        <v>120</v>
      </c>
      <c r="AL77" s="67">
        <v>12</v>
      </c>
      <c r="AM77" s="67"/>
      <c r="AN77" s="104"/>
      <c r="AO77" s="68"/>
    </row>
    <row r="78" spans="1:41" s="8" customFormat="1" ht="63.75" customHeight="1" x14ac:dyDescent="0.2">
      <c r="A78" s="142" t="s">
        <v>63</v>
      </c>
      <c r="B78" s="142">
        <v>6</v>
      </c>
      <c r="C78" s="142" t="s">
        <v>363</v>
      </c>
      <c r="D78" s="220" t="s">
        <v>316</v>
      </c>
      <c r="E78" s="220" t="s">
        <v>230</v>
      </c>
      <c r="F78" s="57" t="s">
        <v>221</v>
      </c>
      <c r="G78" s="228" t="s">
        <v>230</v>
      </c>
      <c r="H78" s="67"/>
      <c r="I78" s="67"/>
      <c r="J78" s="67"/>
      <c r="K78" s="67"/>
      <c r="L78" s="67"/>
      <c r="M78" s="67"/>
      <c r="N78" s="67"/>
      <c r="O78" s="67"/>
      <c r="P78" s="67"/>
      <c r="Q78" s="67"/>
      <c r="R78" s="67"/>
      <c r="S78" s="67"/>
      <c r="T78" s="67"/>
      <c r="U78" s="67"/>
      <c r="V78" s="67"/>
      <c r="W78" s="67">
        <v>0</v>
      </c>
      <c r="X78" s="67">
        <v>4</v>
      </c>
      <c r="Y78" s="67">
        <v>6</v>
      </c>
      <c r="Z78" s="59"/>
      <c r="AA78" s="59"/>
      <c r="AB78" s="59"/>
      <c r="AC78" s="67"/>
      <c r="AD78" s="67"/>
      <c r="AE78" s="67"/>
      <c r="AF78" s="67">
        <v>0</v>
      </c>
      <c r="AG78" s="67">
        <v>4</v>
      </c>
      <c r="AH78" s="67">
        <v>15</v>
      </c>
      <c r="AI78" s="67">
        <v>0</v>
      </c>
      <c r="AJ78" s="67">
        <v>60</v>
      </c>
      <c r="AK78" s="67">
        <v>60</v>
      </c>
      <c r="AL78" s="67">
        <v>6</v>
      </c>
      <c r="AM78" s="67" t="s">
        <v>10</v>
      </c>
      <c r="AN78" s="104"/>
      <c r="AO78" s="70"/>
    </row>
    <row r="79" spans="1:41" s="8" customFormat="1" ht="38.25" x14ac:dyDescent="0.2">
      <c r="A79" s="142" t="s">
        <v>64</v>
      </c>
      <c r="B79" s="142">
        <v>7</v>
      </c>
      <c r="C79" s="142" t="s">
        <v>364</v>
      </c>
      <c r="D79" s="220"/>
      <c r="E79" s="220"/>
      <c r="F79" s="57" t="s">
        <v>222</v>
      </c>
      <c r="G79" s="228"/>
      <c r="H79" s="67"/>
      <c r="I79" s="67"/>
      <c r="J79" s="67"/>
      <c r="K79" s="67"/>
      <c r="L79" s="67"/>
      <c r="M79" s="67"/>
      <c r="N79" s="67"/>
      <c r="O79" s="67"/>
      <c r="P79" s="67"/>
      <c r="Q79" s="67"/>
      <c r="R79" s="67"/>
      <c r="S79" s="67"/>
      <c r="T79" s="67"/>
      <c r="U79" s="67"/>
      <c r="V79" s="67"/>
      <c r="W79" s="67"/>
      <c r="X79" s="67"/>
      <c r="Y79" s="67"/>
      <c r="Z79" s="67">
        <v>0</v>
      </c>
      <c r="AA79" s="67">
        <v>4</v>
      </c>
      <c r="AB79" s="67">
        <v>7</v>
      </c>
      <c r="AC79" s="59"/>
      <c r="AD79" s="59"/>
      <c r="AE79" s="59"/>
      <c r="AF79" s="67">
        <v>0</v>
      </c>
      <c r="AG79" s="67">
        <v>4</v>
      </c>
      <c r="AH79" s="67">
        <v>15</v>
      </c>
      <c r="AI79" s="67">
        <v>0</v>
      </c>
      <c r="AJ79" s="67">
        <v>60</v>
      </c>
      <c r="AK79" s="67">
        <v>60</v>
      </c>
      <c r="AL79" s="67">
        <v>6</v>
      </c>
      <c r="AM79" s="67" t="s">
        <v>10</v>
      </c>
      <c r="AN79" s="142" t="s">
        <v>363</v>
      </c>
      <c r="AO79" s="57" t="s">
        <v>221</v>
      </c>
    </row>
    <row r="80" spans="1:41" s="8" customFormat="1" ht="25.5" x14ac:dyDescent="0.2">
      <c r="A80" s="142"/>
      <c r="B80" s="142"/>
      <c r="C80" s="86"/>
      <c r="D80" s="141"/>
      <c r="E80" s="141"/>
      <c r="F80" s="75" t="s">
        <v>69</v>
      </c>
      <c r="G80" s="134"/>
      <c r="H80" s="67">
        <v>0</v>
      </c>
      <c r="I80" s="67">
        <v>0</v>
      </c>
      <c r="J80" s="67">
        <v>0</v>
      </c>
      <c r="K80" s="67">
        <v>0</v>
      </c>
      <c r="L80" s="67">
        <v>0</v>
      </c>
      <c r="M80" s="67">
        <v>0</v>
      </c>
      <c r="N80" s="67">
        <v>0</v>
      </c>
      <c r="O80" s="67">
        <v>0</v>
      </c>
      <c r="P80" s="67">
        <v>0</v>
      </c>
      <c r="Q80" s="67">
        <v>0</v>
      </c>
      <c r="R80" s="67">
        <v>0</v>
      </c>
      <c r="S80" s="67">
        <v>0</v>
      </c>
      <c r="T80" s="67">
        <v>0</v>
      </c>
      <c r="U80" s="67">
        <v>0</v>
      </c>
      <c r="V80" s="67">
        <v>0</v>
      </c>
      <c r="W80" s="67">
        <v>0</v>
      </c>
      <c r="X80" s="67">
        <v>4</v>
      </c>
      <c r="Y80" s="67">
        <v>6</v>
      </c>
      <c r="Z80" s="67">
        <v>0</v>
      </c>
      <c r="AA80" s="67">
        <v>4</v>
      </c>
      <c r="AB80" s="67">
        <v>7</v>
      </c>
      <c r="AC80" s="67">
        <v>0</v>
      </c>
      <c r="AD80" s="67">
        <v>0</v>
      </c>
      <c r="AE80" s="67">
        <v>0</v>
      </c>
      <c r="AF80" s="67">
        <v>0</v>
      </c>
      <c r="AG80" s="67">
        <v>8</v>
      </c>
      <c r="AH80" s="67" t="s">
        <v>46</v>
      </c>
      <c r="AI80" s="67">
        <v>0</v>
      </c>
      <c r="AJ80" s="67">
        <v>120</v>
      </c>
      <c r="AK80" s="67">
        <v>120</v>
      </c>
      <c r="AL80" s="67">
        <v>12</v>
      </c>
      <c r="AM80" s="67"/>
      <c r="AN80" s="104"/>
      <c r="AO80" s="70"/>
    </row>
    <row r="81" spans="1:41" s="8" customFormat="1" ht="22.5" customHeight="1" x14ac:dyDescent="0.2">
      <c r="A81" s="142" t="s">
        <v>63</v>
      </c>
      <c r="B81" s="142">
        <v>6</v>
      </c>
      <c r="C81" s="142" t="s">
        <v>393</v>
      </c>
      <c r="D81" s="216" t="s">
        <v>317</v>
      </c>
      <c r="E81" s="217" t="s">
        <v>224</v>
      </c>
      <c r="F81" s="72" t="s">
        <v>231</v>
      </c>
      <c r="G81" s="228" t="s">
        <v>224</v>
      </c>
      <c r="H81" s="69"/>
      <c r="I81" s="69"/>
      <c r="J81" s="69"/>
      <c r="K81" s="69"/>
      <c r="L81" s="69"/>
      <c r="M81" s="69"/>
      <c r="N81" s="69"/>
      <c r="O81" s="69"/>
      <c r="P81" s="69"/>
      <c r="Q81" s="69"/>
      <c r="R81" s="69"/>
      <c r="S81" s="69"/>
      <c r="T81" s="67"/>
      <c r="U81" s="67"/>
      <c r="V81" s="67"/>
      <c r="W81" s="67">
        <v>0</v>
      </c>
      <c r="X81" s="67">
        <v>4</v>
      </c>
      <c r="Y81" s="67">
        <v>6</v>
      </c>
      <c r="Z81" s="67"/>
      <c r="AA81" s="67"/>
      <c r="AB81" s="67"/>
      <c r="AC81" s="67"/>
      <c r="AD81" s="67"/>
      <c r="AE81" s="67"/>
      <c r="AF81" s="67">
        <v>0</v>
      </c>
      <c r="AG81" s="67">
        <v>4</v>
      </c>
      <c r="AH81" s="67">
        <v>15</v>
      </c>
      <c r="AI81" s="67">
        <v>0</v>
      </c>
      <c r="AJ81" s="67">
        <v>60</v>
      </c>
      <c r="AK81" s="67">
        <v>60</v>
      </c>
      <c r="AL81" s="67">
        <v>6</v>
      </c>
      <c r="AM81" s="67" t="s">
        <v>10</v>
      </c>
      <c r="AN81" s="142"/>
      <c r="AO81" s="70"/>
    </row>
    <row r="82" spans="1:41" s="8" customFormat="1" x14ac:dyDescent="0.2">
      <c r="A82" s="142" t="s">
        <v>64</v>
      </c>
      <c r="B82" s="142">
        <v>7</v>
      </c>
      <c r="C82" s="142" t="s">
        <v>365</v>
      </c>
      <c r="D82" s="216"/>
      <c r="E82" s="217"/>
      <c r="F82" s="72" t="s">
        <v>228</v>
      </c>
      <c r="G82" s="228"/>
      <c r="H82" s="69"/>
      <c r="I82" s="69"/>
      <c r="J82" s="69"/>
      <c r="K82" s="69"/>
      <c r="L82" s="69"/>
      <c r="M82" s="69"/>
      <c r="N82" s="69"/>
      <c r="O82" s="69"/>
      <c r="P82" s="69"/>
      <c r="Q82" s="69"/>
      <c r="R82" s="69"/>
      <c r="S82" s="69"/>
      <c r="T82" s="67"/>
      <c r="U82" s="67"/>
      <c r="V82" s="67"/>
      <c r="W82" s="67"/>
      <c r="X82" s="67"/>
      <c r="Y82" s="67"/>
      <c r="Z82" s="67">
        <v>0</v>
      </c>
      <c r="AA82" s="67">
        <v>4</v>
      </c>
      <c r="AB82" s="67">
        <v>6</v>
      </c>
      <c r="AC82" s="67"/>
      <c r="AD82" s="67"/>
      <c r="AE82" s="67"/>
      <c r="AF82" s="67">
        <v>0</v>
      </c>
      <c r="AG82" s="67">
        <v>4</v>
      </c>
      <c r="AH82" s="67">
        <v>15</v>
      </c>
      <c r="AI82" s="67">
        <v>0</v>
      </c>
      <c r="AJ82" s="67">
        <v>60</v>
      </c>
      <c r="AK82" s="67">
        <v>60</v>
      </c>
      <c r="AL82" s="67">
        <v>6</v>
      </c>
      <c r="AM82" s="67" t="s">
        <v>10</v>
      </c>
      <c r="AN82" s="142"/>
      <c r="AO82" s="72"/>
    </row>
    <row r="83" spans="1:41" s="8" customFormat="1" x14ac:dyDescent="0.2">
      <c r="A83" s="142"/>
      <c r="B83" s="142"/>
      <c r="C83" s="86"/>
      <c r="D83" s="141"/>
      <c r="E83" s="141"/>
      <c r="F83" s="75" t="s">
        <v>44</v>
      </c>
      <c r="G83" s="134"/>
      <c r="H83" s="67">
        <v>0</v>
      </c>
      <c r="I83" s="67">
        <v>0</v>
      </c>
      <c r="J83" s="67">
        <v>0</v>
      </c>
      <c r="K83" s="67">
        <v>0</v>
      </c>
      <c r="L83" s="67">
        <v>0</v>
      </c>
      <c r="M83" s="67">
        <v>0</v>
      </c>
      <c r="N83" s="67">
        <v>0</v>
      </c>
      <c r="O83" s="67">
        <v>0</v>
      </c>
      <c r="P83" s="67">
        <v>0</v>
      </c>
      <c r="Q83" s="67">
        <v>0</v>
      </c>
      <c r="R83" s="67">
        <v>0</v>
      </c>
      <c r="S83" s="67">
        <v>0</v>
      </c>
      <c r="T83" s="67">
        <v>0</v>
      </c>
      <c r="U83" s="67">
        <v>0</v>
      </c>
      <c r="V83" s="67">
        <v>0</v>
      </c>
      <c r="W83" s="67">
        <v>0</v>
      </c>
      <c r="X83" s="67">
        <v>4</v>
      </c>
      <c r="Y83" s="67">
        <v>6</v>
      </c>
      <c r="Z83" s="67">
        <v>0</v>
      </c>
      <c r="AA83" s="67">
        <v>4</v>
      </c>
      <c r="AB83" s="67">
        <v>6</v>
      </c>
      <c r="AC83" s="67">
        <v>0</v>
      </c>
      <c r="AD83" s="67">
        <v>0</v>
      </c>
      <c r="AE83" s="67">
        <v>0</v>
      </c>
      <c r="AF83" s="67">
        <v>0</v>
      </c>
      <c r="AG83" s="67">
        <v>8</v>
      </c>
      <c r="AH83" s="67" t="s">
        <v>46</v>
      </c>
      <c r="AI83" s="67">
        <v>0</v>
      </c>
      <c r="AJ83" s="67">
        <v>120</v>
      </c>
      <c r="AK83" s="67">
        <v>120</v>
      </c>
      <c r="AL83" s="67">
        <v>12</v>
      </c>
      <c r="AM83" s="67"/>
      <c r="AN83" s="104"/>
      <c r="AO83" s="70"/>
    </row>
    <row r="84" spans="1:41" s="8" customFormat="1" ht="23.25" customHeight="1" x14ac:dyDescent="0.2">
      <c r="A84" s="142" t="s">
        <v>63</v>
      </c>
      <c r="B84" s="142">
        <v>6</v>
      </c>
      <c r="C84" s="142" t="s">
        <v>366</v>
      </c>
      <c r="D84" s="216" t="s">
        <v>318</v>
      </c>
      <c r="E84" s="216" t="s">
        <v>261</v>
      </c>
      <c r="F84" s="72" t="s">
        <v>268</v>
      </c>
      <c r="G84" s="61" t="s">
        <v>261</v>
      </c>
      <c r="H84" s="69"/>
      <c r="I84" s="69"/>
      <c r="J84" s="69"/>
      <c r="K84" s="69"/>
      <c r="L84" s="69"/>
      <c r="M84" s="69"/>
      <c r="N84" s="69"/>
      <c r="O84" s="69"/>
      <c r="P84" s="69"/>
      <c r="Q84" s="69"/>
      <c r="R84" s="69"/>
      <c r="S84" s="69"/>
      <c r="T84" s="67"/>
      <c r="U84" s="67"/>
      <c r="V84" s="67"/>
      <c r="W84" s="67">
        <v>0</v>
      </c>
      <c r="X84" s="67">
        <v>4</v>
      </c>
      <c r="Y84" s="67">
        <v>6</v>
      </c>
      <c r="Z84" s="67"/>
      <c r="AA84" s="67"/>
      <c r="AB84" s="67"/>
      <c r="AC84" s="67"/>
      <c r="AD84" s="67"/>
      <c r="AE84" s="67"/>
      <c r="AF84" s="67">
        <v>0</v>
      </c>
      <c r="AG84" s="67">
        <v>4</v>
      </c>
      <c r="AH84" s="67">
        <v>15</v>
      </c>
      <c r="AI84" s="67">
        <v>0</v>
      </c>
      <c r="AJ84" s="67">
        <v>60</v>
      </c>
      <c r="AK84" s="67">
        <v>60</v>
      </c>
      <c r="AL84" s="67">
        <v>6</v>
      </c>
      <c r="AM84" s="67" t="s">
        <v>10</v>
      </c>
      <c r="AN84" s="142"/>
      <c r="AO84" s="70"/>
    </row>
    <row r="85" spans="1:41" s="8" customFormat="1" ht="25.5" x14ac:dyDescent="0.2">
      <c r="A85" s="142" t="s">
        <v>64</v>
      </c>
      <c r="B85" s="142">
        <v>7</v>
      </c>
      <c r="C85" s="142" t="s">
        <v>367</v>
      </c>
      <c r="D85" s="217"/>
      <c r="E85" s="217"/>
      <c r="F85" s="72" t="s">
        <v>269</v>
      </c>
      <c r="G85" s="61" t="s">
        <v>261</v>
      </c>
      <c r="H85" s="69"/>
      <c r="I85" s="69"/>
      <c r="J85" s="69"/>
      <c r="K85" s="69"/>
      <c r="L85" s="69"/>
      <c r="M85" s="69"/>
      <c r="N85" s="69"/>
      <c r="O85" s="69"/>
      <c r="P85" s="69"/>
      <c r="Q85" s="69"/>
      <c r="R85" s="69"/>
      <c r="S85" s="69"/>
      <c r="T85" s="67"/>
      <c r="U85" s="67"/>
      <c r="V85" s="67"/>
      <c r="W85" s="67"/>
      <c r="X85" s="67"/>
      <c r="Y85" s="67"/>
      <c r="Z85" s="67">
        <v>0</v>
      </c>
      <c r="AA85" s="67">
        <v>4</v>
      </c>
      <c r="AB85" s="67">
        <v>6</v>
      </c>
      <c r="AC85" s="67"/>
      <c r="AD85" s="67"/>
      <c r="AE85" s="67"/>
      <c r="AF85" s="67">
        <v>0</v>
      </c>
      <c r="AG85" s="67">
        <v>4</v>
      </c>
      <c r="AH85" s="67">
        <v>15</v>
      </c>
      <c r="AI85" s="67">
        <v>0</v>
      </c>
      <c r="AJ85" s="67">
        <v>60</v>
      </c>
      <c r="AK85" s="67">
        <v>60</v>
      </c>
      <c r="AL85" s="67">
        <v>6</v>
      </c>
      <c r="AM85" s="67" t="s">
        <v>10</v>
      </c>
      <c r="AN85" s="142" t="s">
        <v>366</v>
      </c>
      <c r="AO85" s="72" t="s">
        <v>268</v>
      </c>
    </row>
    <row r="86" spans="1:41" s="8" customFormat="1" ht="25.5" x14ac:dyDescent="0.2">
      <c r="A86" s="142"/>
      <c r="B86" s="142"/>
      <c r="C86" s="86"/>
      <c r="D86" s="141"/>
      <c r="E86" s="141"/>
      <c r="F86" s="75" t="s">
        <v>108</v>
      </c>
      <c r="G86" s="134"/>
      <c r="H86" s="67">
        <v>0</v>
      </c>
      <c r="I86" s="67">
        <v>0</v>
      </c>
      <c r="J86" s="67">
        <v>0</v>
      </c>
      <c r="K86" s="67">
        <v>0</v>
      </c>
      <c r="L86" s="67">
        <v>0</v>
      </c>
      <c r="M86" s="67">
        <v>0</v>
      </c>
      <c r="N86" s="67">
        <v>0</v>
      </c>
      <c r="O86" s="67">
        <v>0</v>
      </c>
      <c r="P86" s="67">
        <v>0</v>
      </c>
      <c r="Q86" s="67">
        <v>0</v>
      </c>
      <c r="R86" s="67">
        <v>0</v>
      </c>
      <c r="S86" s="67">
        <v>0</v>
      </c>
      <c r="T86" s="67">
        <v>0</v>
      </c>
      <c r="U86" s="67">
        <v>0</v>
      </c>
      <c r="V86" s="67">
        <v>0</v>
      </c>
      <c r="W86" s="67">
        <v>0</v>
      </c>
      <c r="X86" s="67">
        <v>4</v>
      </c>
      <c r="Y86" s="67">
        <v>6</v>
      </c>
      <c r="Z86" s="67">
        <v>0</v>
      </c>
      <c r="AA86" s="67">
        <v>4</v>
      </c>
      <c r="AB86" s="67">
        <v>6</v>
      </c>
      <c r="AC86" s="67">
        <v>0</v>
      </c>
      <c r="AD86" s="67">
        <v>0</v>
      </c>
      <c r="AE86" s="67">
        <v>0</v>
      </c>
      <c r="AF86" s="67">
        <v>0</v>
      </c>
      <c r="AG86" s="67">
        <v>8</v>
      </c>
      <c r="AH86" s="67" t="s">
        <v>46</v>
      </c>
      <c r="AI86" s="67">
        <v>0</v>
      </c>
      <c r="AJ86" s="67">
        <v>120</v>
      </c>
      <c r="AK86" s="67">
        <v>120</v>
      </c>
      <c r="AL86" s="67">
        <v>12</v>
      </c>
      <c r="AM86" s="67"/>
      <c r="AN86" s="104"/>
      <c r="AO86" s="70"/>
    </row>
    <row r="87" spans="1:41" s="8" customFormat="1" ht="28.5" customHeight="1" x14ac:dyDescent="0.2">
      <c r="A87" s="142" t="s">
        <v>63</v>
      </c>
      <c r="B87" s="142">
        <v>6</v>
      </c>
      <c r="C87" s="142" t="s">
        <v>368</v>
      </c>
      <c r="D87" s="216" t="s">
        <v>319</v>
      </c>
      <c r="E87" s="216" t="s">
        <v>258</v>
      </c>
      <c r="F87" s="72" t="s">
        <v>262</v>
      </c>
      <c r="G87" s="146" t="s">
        <v>258</v>
      </c>
      <c r="H87" s="69"/>
      <c r="I87" s="69"/>
      <c r="J87" s="69"/>
      <c r="K87" s="69"/>
      <c r="L87" s="69"/>
      <c r="M87" s="69"/>
      <c r="N87" s="69"/>
      <c r="O87" s="69"/>
      <c r="P87" s="69"/>
      <c r="Q87" s="69"/>
      <c r="R87" s="69"/>
      <c r="S87" s="69"/>
      <c r="T87" s="67"/>
      <c r="U87" s="67"/>
      <c r="V87" s="67"/>
      <c r="W87" s="67">
        <v>0</v>
      </c>
      <c r="X87" s="67">
        <v>4</v>
      </c>
      <c r="Y87" s="67">
        <v>6</v>
      </c>
      <c r="Z87" s="67"/>
      <c r="AA87" s="67"/>
      <c r="AB87" s="67"/>
      <c r="AC87" s="67"/>
      <c r="AD87" s="67"/>
      <c r="AE87" s="67"/>
      <c r="AF87" s="67">
        <v>0</v>
      </c>
      <c r="AG87" s="67">
        <v>4</v>
      </c>
      <c r="AH87" s="67">
        <v>15</v>
      </c>
      <c r="AI87" s="67">
        <v>0</v>
      </c>
      <c r="AJ87" s="67">
        <v>60</v>
      </c>
      <c r="AK87" s="67">
        <v>60</v>
      </c>
      <c r="AL87" s="67">
        <v>6</v>
      </c>
      <c r="AM87" s="67" t="s">
        <v>10</v>
      </c>
      <c r="AN87" s="142"/>
      <c r="AO87" s="70"/>
    </row>
    <row r="88" spans="1:41" s="8" customFormat="1" ht="32.25" customHeight="1" x14ac:dyDescent="0.2">
      <c r="A88" s="142" t="s">
        <v>64</v>
      </c>
      <c r="B88" s="142">
        <v>7</v>
      </c>
      <c r="C88" s="142" t="s">
        <v>369</v>
      </c>
      <c r="D88" s="217"/>
      <c r="E88" s="217"/>
      <c r="F88" s="72" t="s">
        <v>270</v>
      </c>
      <c r="G88" s="146" t="s">
        <v>258</v>
      </c>
      <c r="H88" s="69"/>
      <c r="I88" s="69"/>
      <c r="J88" s="69"/>
      <c r="K88" s="69"/>
      <c r="L88" s="69"/>
      <c r="M88" s="69"/>
      <c r="N88" s="69"/>
      <c r="O88" s="69"/>
      <c r="P88" s="69"/>
      <c r="Q88" s="69"/>
      <c r="R88" s="69"/>
      <c r="S88" s="69"/>
      <c r="T88" s="67"/>
      <c r="U88" s="67"/>
      <c r="V88" s="67"/>
      <c r="W88" s="67"/>
      <c r="X88" s="67"/>
      <c r="Y88" s="67"/>
      <c r="Z88" s="67">
        <v>0</v>
      </c>
      <c r="AA88" s="67">
        <v>4</v>
      </c>
      <c r="AB88" s="67">
        <v>6</v>
      </c>
      <c r="AC88" s="67"/>
      <c r="AD88" s="67"/>
      <c r="AE88" s="67"/>
      <c r="AF88" s="67">
        <v>0</v>
      </c>
      <c r="AG88" s="67">
        <v>4</v>
      </c>
      <c r="AH88" s="67">
        <v>15</v>
      </c>
      <c r="AI88" s="67">
        <v>0</v>
      </c>
      <c r="AJ88" s="67">
        <v>60</v>
      </c>
      <c r="AK88" s="67">
        <v>60</v>
      </c>
      <c r="AL88" s="67">
        <v>6</v>
      </c>
      <c r="AM88" s="67" t="s">
        <v>10</v>
      </c>
      <c r="AN88" s="142" t="s">
        <v>368</v>
      </c>
      <c r="AO88" s="72" t="s">
        <v>262</v>
      </c>
    </row>
    <row r="89" spans="1:41" s="8" customFormat="1" x14ac:dyDescent="0.2">
      <c r="A89" s="142"/>
      <c r="B89" s="142"/>
      <c r="C89" s="86"/>
      <c r="D89" s="141"/>
      <c r="E89" s="141"/>
      <c r="F89" s="75" t="s">
        <v>53</v>
      </c>
      <c r="G89" s="134"/>
      <c r="H89" s="67">
        <v>0</v>
      </c>
      <c r="I89" s="67">
        <v>0</v>
      </c>
      <c r="J89" s="67">
        <v>0</v>
      </c>
      <c r="K89" s="67">
        <v>0</v>
      </c>
      <c r="L89" s="67">
        <v>0</v>
      </c>
      <c r="M89" s="67">
        <v>0</v>
      </c>
      <c r="N89" s="67">
        <v>0</v>
      </c>
      <c r="O89" s="67">
        <v>0</v>
      </c>
      <c r="P89" s="67">
        <v>0</v>
      </c>
      <c r="Q89" s="67">
        <v>0</v>
      </c>
      <c r="R89" s="67">
        <v>0</v>
      </c>
      <c r="S89" s="67">
        <v>0</v>
      </c>
      <c r="T89" s="67">
        <v>0</v>
      </c>
      <c r="U89" s="67">
        <v>0</v>
      </c>
      <c r="V89" s="67">
        <v>0</v>
      </c>
      <c r="W89" s="67">
        <v>0</v>
      </c>
      <c r="X89" s="67">
        <v>4</v>
      </c>
      <c r="Y89" s="67">
        <v>6</v>
      </c>
      <c r="Z89" s="67">
        <v>0</v>
      </c>
      <c r="AA89" s="67">
        <v>4</v>
      </c>
      <c r="AB89" s="67">
        <v>6</v>
      </c>
      <c r="AC89" s="67">
        <v>0</v>
      </c>
      <c r="AD89" s="67">
        <v>0</v>
      </c>
      <c r="AE89" s="67">
        <v>0</v>
      </c>
      <c r="AF89" s="67">
        <v>0</v>
      </c>
      <c r="AG89" s="67">
        <v>8</v>
      </c>
      <c r="AH89" s="67" t="s">
        <v>46</v>
      </c>
      <c r="AI89" s="67">
        <v>0</v>
      </c>
      <c r="AJ89" s="67">
        <v>120</v>
      </c>
      <c r="AK89" s="67">
        <v>120</v>
      </c>
      <c r="AL89" s="67">
        <v>12</v>
      </c>
      <c r="AM89" s="67"/>
      <c r="AN89" s="104"/>
      <c r="AO89" s="70"/>
    </row>
    <row r="90" spans="1:41" s="8" customFormat="1" ht="27" customHeight="1" x14ac:dyDescent="0.2">
      <c r="A90" s="142" t="s">
        <v>63</v>
      </c>
      <c r="B90" s="142">
        <v>6</v>
      </c>
      <c r="C90" s="142" t="s">
        <v>370</v>
      </c>
      <c r="D90" s="218" t="s">
        <v>320</v>
      </c>
      <c r="E90" s="218" t="s">
        <v>248</v>
      </c>
      <c r="F90" s="72" t="s">
        <v>263</v>
      </c>
      <c r="G90" s="228" t="s">
        <v>248</v>
      </c>
      <c r="H90" s="69"/>
      <c r="I90" s="69"/>
      <c r="J90" s="69"/>
      <c r="K90" s="69"/>
      <c r="L90" s="69"/>
      <c r="M90" s="69"/>
      <c r="N90" s="69"/>
      <c r="O90" s="69"/>
      <c r="P90" s="69"/>
      <c r="Q90" s="69"/>
      <c r="R90" s="69"/>
      <c r="S90" s="69"/>
      <c r="T90" s="67"/>
      <c r="U90" s="67"/>
      <c r="V90" s="67"/>
      <c r="W90" s="67">
        <v>0</v>
      </c>
      <c r="X90" s="67">
        <v>4</v>
      </c>
      <c r="Y90" s="67">
        <v>6</v>
      </c>
      <c r="Z90" s="67"/>
      <c r="AA90" s="67"/>
      <c r="AB90" s="67"/>
      <c r="AC90" s="67"/>
      <c r="AD90" s="67"/>
      <c r="AE90" s="67"/>
      <c r="AF90" s="67">
        <v>0</v>
      </c>
      <c r="AG90" s="67">
        <v>4</v>
      </c>
      <c r="AH90" s="67">
        <v>15</v>
      </c>
      <c r="AI90" s="67">
        <v>0</v>
      </c>
      <c r="AJ90" s="67">
        <v>60</v>
      </c>
      <c r="AK90" s="67">
        <v>60</v>
      </c>
      <c r="AL90" s="67">
        <v>6</v>
      </c>
      <c r="AM90" s="67" t="s">
        <v>10</v>
      </c>
      <c r="AN90" s="142"/>
      <c r="AO90" s="70"/>
    </row>
    <row r="91" spans="1:41" s="8" customFormat="1" ht="27" customHeight="1" x14ac:dyDescent="0.2">
      <c r="A91" s="142" t="s">
        <v>64</v>
      </c>
      <c r="B91" s="142">
        <v>7</v>
      </c>
      <c r="C91" s="142" t="s">
        <v>371</v>
      </c>
      <c r="D91" s="218"/>
      <c r="E91" s="218"/>
      <c r="F91" s="72" t="s">
        <v>271</v>
      </c>
      <c r="G91" s="228"/>
      <c r="H91" s="69"/>
      <c r="I91" s="69"/>
      <c r="J91" s="69"/>
      <c r="K91" s="69"/>
      <c r="L91" s="69"/>
      <c r="M91" s="69"/>
      <c r="N91" s="69"/>
      <c r="O91" s="69"/>
      <c r="P91" s="69"/>
      <c r="Q91" s="69"/>
      <c r="R91" s="69"/>
      <c r="S91" s="69"/>
      <c r="T91" s="67"/>
      <c r="U91" s="67"/>
      <c r="V91" s="67"/>
      <c r="W91" s="67"/>
      <c r="X91" s="67"/>
      <c r="Y91" s="67"/>
      <c r="Z91" s="67">
        <v>0</v>
      </c>
      <c r="AA91" s="67">
        <v>4</v>
      </c>
      <c r="AB91" s="67">
        <v>6</v>
      </c>
      <c r="AC91" s="67"/>
      <c r="AD91" s="67"/>
      <c r="AE91" s="67"/>
      <c r="AF91" s="67">
        <v>0</v>
      </c>
      <c r="AG91" s="67">
        <v>4</v>
      </c>
      <c r="AH91" s="67">
        <v>15</v>
      </c>
      <c r="AI91" s="67">
        <v>0</v>
      </c>
      <c r="AJ91" s="67">
        <v>60</v>
      </c>
      <c r="AK91" s="67">
        <v>60</v>
      </c>
      <c r="AL91" s="67">
        <v>6</v>
      </c>
      <c r="AM91" s="67" t="s">
        <v>10</v>
      </c>
      <c r="AN91" s="86"/>
      <c r="AO91" s="72"/>
    </row>
    <row r="92" spans="1:41" s="8" customFormat="1" x14ac:dyDescent="0.2">
      <c r="A92" s="142"/>
      <c r="B92" s="142"/>
      <c r="C92" s="86"/>
      <c r="D92" s="141"/>
      <c r="E92" s="141"/>
      <c r="F92" s="75" t="s">
        <v>40</v>
      </c>
      <c r="G92" s="134"/>
      <c r="H92" s="67">
        <v>0</v>
      </c>
      <c r="I92" s="67">
        <v>0</v>
      </c>
      <c r="J92" s="67">
        <v>0</v>
      </c>
      <c r="K92" s="67">
        <v>0</v>
      </c>
      <c r="L92" s="67">
        <v>0</v>
      </c>
      <c r="M92" s="67">
        <v>0</v>
      </c>
      <c r="N92" s="67">
        <v>0</v>
      </c>
      <c r="O92" s="67">
        <v>0</v>
      </c>
      <c r="P92" s="67">
        <v>0</v>
      </c>
      <c r="Q92" s="67">
        <v>0</v>
      </c>
      <c r="R92" s="67">
        <v>0</v>
      </c>
      <c r="S92" s="67">
        <v>0</v>
      </c>
      <c r="T92" s="67">
        <v>0</v>
      </c>
      <c r="U92" s="67">
        <v>0</v>
      </c>
      <c r="V92" s="67">
        <v>0</v>
      </c>
      <c r="W92" s="67">
        <v>0</v>
      </c>
      <c r="X92" s="67">
        <v>4</v>
      </c>
      <c r="Y92" s="67">
        <v>6</v>
      </c>
      <c r="Z92" s="67">
        <v>0</v>
      </c>
      <c r="AA92" s="67">
        <v>4</v>
      </c>
      <c r="AB92" s="67">
        <v>6</v>
      </c>
      <c r="AC92" s="67">
        <v>0</v>
      </c>
      <c r="AD92" s="67">
        <v>0</v>
      </c>
      <c r="AE92" s="67">
        <v>0</v>
      </c>
      <c r="AF92" s="67">
        <v>0</v>
      </c>
      <c r="AG92" s="67">
        <v>8</v>
      </c>
      <c r="AH92" s="67" t="s">
        <v>46</v>
      </c>
      <c r="AI92" s="67">
        <v>0</v>
      </c>
      <c r="AJ92" s="67">
        <v>120</v>
      </c>
      <c r="AK92" s="67">
        <v>120</v>
      </c>
      <c r="AL92" s="67">
        <v>12</v>
      </c>
      <c r="AM92" s="67"/>
      <c r="AN92" s="104"/>
      <c r="AO92" s="70"/>
    </row>
    <row r="93" spans="1:41" s="8" customFormat="1" ht="28.5" customHeight="1" x14ac:dyDescent="0.2">
      <c r="A93" s="142" t="s">
        <v>63</v>
      </c>
      <c r="B93" s="142">
        <v>6</v>
      </c>
      <c r="C93" s="142" t="s">
        <v>372</v>
      </c>
      <c r="D93" s="216" t="s">
        <v>321</v>
      </c>
      <c r="E93" s="216" t="s">
        <v>261</v>
      </c>
      <c r="F93" s="72" t="s">
        <v>272</v>
      </c>
      <c r="G93" s="61" t="s">
        <v>261</v>
      </c>
      <c r="H93" s="69"/>
      <c r="I93" s="69"/>
      <c r="J93" s="69"/>
      <c r="K93" s="69"/>
      <c r="L93" s="69"/>
      <c r="M93" s="69"/>
      <c r="N93" s="69"/>
      <c r="O93" s="69"/>
      <c r="P93" s="69"/>
      <c r="Q93" s="69"/>
      <c r="R93" s="69"/>
      <c r="S93" s="69"/>
      <c r="T93" s="67"/>
      <c r="U93" s="67"/>
      <c r="V93" s="67"/>
      <c r="W93" s="67">
        <v>0</v>
      </c>
      <c r="X93" s="67">
        <v>4</v>
      </c>
      <c r="Y93" s="67">
        <v>6</v>
      </c>
      <c r="Z93" s="67"/>
      <c r="AA93" s="67"/>
      <c r="AB93" s="67"/>
      <c r="AC93" s="67"/>
      <c r="AD93" s="67"/>
      <c r="AE93" s="67"/>
      <c r="AF93" s="67">
        <v>0</v>
      </c>
      <c r="AG93" s="67">
        <v>4</v>
      </c>
      <c r="AH93" s="67">
        <v>15</v>
      </c>
      <c r="AI93" s="67">
        <v>0</v>
      </c>
      <c r="AJ93" s="67">
        <v>60</v>
      </c>
      <c r="AK93" s="67">
        <v>60</v>
      </c>
      <c r="AL93" s="67">
        <v>6</v>
      </c>
      <c r="AM93" s="67" t="s">
        <v>10</v>
      </c>
      <c r="AN93" s="142"/>
      <c r="AO93" s="70"/>
    </row>
    <row r="94" spans="1:41" s="8" customFormat="1" ht="25.5" x14ac:dyDescent="0.2">
      <c r="A94" s="142" t="s">
        <v>64</v>
      </c>
      <c r="B94" s="142">
        <v>7</v>
      </c>
      <c r="C94" s="142" t="s">
        <v>373</v>
      </c>
      <c r="D94" s="217"/>
      <c r="E94" s="217"/>
      <c r="F94" s="72" t="s">
        <v>273</v>
      </c>
      <c r="G94" s="61" t="s">
        <v>261</v>
      </c>
      <c r="H94" s="69"/>
      <c r="I94" s="69"/>
      <c r="J94" s="69"/>
      <c r="K94" s="69"/>
      <c r="L94" s="69"/>
      <c r="M94" s="69"/>
      <c r="N94" s="69"/>
      <c r="O94" s="69"/>
      <c r="P94" s="69"/>
      <c r="Q94" s="69"/>
      <c r="R94" s="69"/>
      <c r="S94" s="69"/>
      <c r="T94" s="67"/>
      <c r="U94" s="67"/>
      <c r="V94" s="67"/>
      <c r="W94" s="67"/>
      <c r="X94" s="67"/>
      <c r="Y94" s="67"/>
      <c r="Z94" s="67">
        <v>0</v>
      </c>
      <c r="AA94" s="67">
        <v>4</v>
      </c>
      <c r="AB94" s="67">
        <v>6</v>
      </c>
      <c r="AC94" s="67"/>
      <c r="AD94" s="67"/>
      <c r="AE94" s="67"/>
      <c r="AF94" s="67">
        <v>0</v>
      </c>
      <c r="AG94" s="67">
        <v>4</v>
      </c>
      <c r="AH94" s="67">
        <v>15</v>
      </c>
      <c r="AI94" s="67">
        <v>0</v>
      </c>
      <c r="AJ94" s="67">
        <v>60</v>
      </c>
      <c r="AK94" s="67">
        <v>60</v>
      </c>
      <c r="AL94" s="67">
        <v>6</v>
      </c>
      <c r="AM94" s="67" t="s">
        <v>10</v>
      </c>
      <c r="AN94" s="142" t="s">
        <v>372</v>
      </c>
      <c r="AO94" s="72" t="s">
        <v>272</v>
      </c>
    </row>
    <row r="95" spans="1:41" s="8" customFormat="1" x14ac:dyDescent="0.2">
      <c r="A95" s="142"/>
      <c r="B95" s="142"/>
      <c r="C95" s="86"/>
      <c r="D95" s="141"/>
      <c r="E95" s="141"/>
      <c r="F95" s="75" t="s">
        <v>90</v>
      </c>
      <c r="G95" s="134"/>
      <c r="H95" s="69">
        <v>0</v>
      </c>
      <c r="I95" s="69">
        <v>0</v>
      </c>
      <c r="J95" s="69">
        <v>0</v>
      </c>
      <c r="K95" s="67">
        <v>0</v>
      </c>
      <c r="L95" s="67">
        <v>0</v>
      </c>
      <c r="M95" s="67">
        <v>0</v>
      </c>
      <c r="N95" s="67">
        <v>0</v>
      </c>
      <c r="O95" s="67">
        <v>0</v>
      </c>
      <c r="P95" s="67">
        <v>0</v>
      </c>
      <c r="Q95" s="67">
        <v>0</v>
      </c>
      <c r="R95" s="67">
        <v>0</v>
      </c>
      <c r="S95" s="67">
        <v>0</v>
      </c>
      <c r="T95" s="67">
        <v>0</v>
      </c>
      <c r="U95" s="67">
        <v>0</v>
      </c>
      <c r="V95" s="67">
        <v>0</v>
      </c>
      <c r="W95" s="67">
        <v>0</v>
      </c>
      <c r="X95" s="67">
        <v>4</v>
      </c>
      <c r="Y95" s="67">
        <v>6</v>
      </c>
      <c r="Z95" s="67">
        <v>0</v>
      </c>
      <c r="AA95" s="67">
        <v>4</v>
      </c>
      <c r="AB95" s="67">
        <v>6</v>
      </c>
      <c r="AC95" s="67">
        <v>0</v>
      </c>
      <c r="AD95" s="67">
        <v>0</v>
      </c>
      <c r="AE95" s="67">
        <v>0</v>
      </c>
      <c r="AF95" s="67">
        <v>0</v>
      </c>
      <c r="AG95" s="67">
        <v>8</v>
      </c>
      <c r="AH95" s="67"/>
      <c r="AI95" s="67">
        <v>0</v>
      </c>
      <c r="AJ95" s="67">
        <v>120</v>
      </c>
      <c r="AK95" s="67">
        <v>120</v>
      </c>
      <c r="AL95" s="67">
        <v>12</v>
      </c>
      <c r="AM95" s="67"/>
      <c r="AN95" s="142"/>
      <c r="AO95" s="70"/>
    </row>
    <row r="96" spans="1:41" s="8" customFormat="1" ht="38.25" x14ac:dyDescent="0.2">
      <c r="A96" s="142" t="s">
        <v>63</v>
      </c>
      <c r="B96" s="142">
        <v>6</v>
      </c>
      <c r="C96" s="142" t="s">
        <v>374</v>
      </c>
      <c r="D96" s="218" t="s">
        <v>322</v>
      </c>
      <c r="E96" s="216" t="s">
        <v>251</v>
      </c>
      <c r="F96" s="72" t="s">
        <v>160</v>
      </c>
      <c r="G96" s="228" t="s">
        <v>251</v>
      </c>
      <c r="H96" s="69"/>
      <c r="I96" s="69"/>
      <c r="J96" s="69"/>
      <c r="K96" s="69"/>
      <c r="L96" s="69"/>
      <c r="M96" s="69"/>
      <c r="N96" s="69"/>
      <c r="O96" s="69"/>
      <c r="P96" s="69"/>
      <c r="Q96" s="69"/>
      <c r="R96" s="69"/>
      <c r="S96" s="69"/>
      <c r="T96" s="67"/>
      <c r="U96" s="67"/>
      <c r="V96" s="67"/>
      <c r="W96" s="67">
        <v>0</v>
      </c>
      <c r="X96" s="67">
        <v>4</v>
      </c>
      <c r="Y96" s="67">
        <v>6</v>
      </c>
      <c r="Z96" s="67"/>
      <c r="AA96" s="67"/>
      <c r="AB96" s="67"/>
      <c r="AC96" s="67"/>
      <c r="AD96" s="67"/>
      <c r="AE96" s="67"/>
      <c r="AF96" s="67">
        <v>0</v>
      </c>
      <c r="AG96" s="67">
        <v>4</v>
      </c>
      <c r="AH96" s="67">
        <v>15</v>
      </c>
      <c r="AI96" s="67">
        <v>0</v>
      </c>
      <c r="AJ96" s="67">
        <v>60</v>
      </c>
      <c r="AK96" s="67">
        <v>60</v>
      </c>
      <c r="AL96" s="67">
        <v>6</v>
      </c>
      <c r="AM96" s="67" t="s">
        <v>10</v>
      </c>
      <c r="AN96" s="67" t="s">
        <v>177</v>
      </c>
      <c r="AO96" s="57" t="s">
        <v>158</v>
      </c>
    </row>
    <row r="97" spans="1:41" s="8" customFormat="1" ht="38.25" x14ac:dyDescent="0.2">
      <c r="A97" s="142" t="s">
        <v>64</v>
      </c>
      <c r="B97" s="142">
        <v>7</v>
      </c>
      <c r="C97" s="142" t="s">
        <v>375</v>
      </c>
      <c r="D97" s="218"/>
      <c r="E97" s="216"/>
      <c r="F97" s="72" t="s">
        <v>159</v>
      </c>
      <c r="G97" s="228"/>
      <c r="H97" s="69"/>
      <c r="I97" s="69"/>
      <c r="J97" s="69"/>
      <c r="K97" s="69"/>
      <c r="L97" s="69"/>
      <c r="M97" s="69"/>
      <c r="N97" s="69"/>
      <c r="O97" s="69"/>
      <c r="P97" s="69"/>
      <c r="Q97" s="69"/>
      <c r="R97" s="69"/>
      <c r="S97" s="69"/>
      <c r="T97" s="67"/>
      <c r="U97" s="67"/>
      <c r="V97" s="67"/>
      <c r="W97" s="67"/>
      <c r="X97" s="67"/>
      <c r="Y97" s="67"/>
      <c r="Z97" s="67">
        <v>0</v>
      </c>
      <c r="AA97" s="67">
        <v>4</v>
      </c>
      <c r="AB97" s="67">
        <v>6</v>
      </c>
      <c r="AC97" s="67"/>
      <c r="AD97" s="67"/>
      <c r="AE97" s="67"/>
      <c r="AF97" s="67">
        <v>0</v>
      </c>
      <c r="AG97" s="67">
        <v>4</v>
      </c>
      <c r="AH97" s="67">
        <v>15</v>
      </c>
      <c r="AI97" s="67">
        <v>0</v>
      </c>
      <c r="AJ97" s="67">
        <v>60</v>
      </c>
      <c r="AK97" s="67">
        <v>60</v>
      </c>
      <c r="AL97" s="67">
        <v>6</v>
      </c>
      <c r="AM97" s="67" t="s">
        <v>10</v>
      </c>
      <c r="AN97" s="142" t="s">
        <v>374</v>
      </c>
      <c r="AO97" s="72" t="s">
        <v>160</v>
      </c>
    </row>
    <row r="98" spans="1:41" s="8" customFormat="1" ht="25.5" x14ac:dyDescent="0.2">
      <c r="A98" s="142"/>
      <c r="B98" s="142"/>
      <c r="C98" s="142"/>
      <c r="D98" s="141"/>
      <c r="E98" s="141"/>
      <c r="F98" s="75" t="s">
        <v>164</v>
      </c>
      <c r="G98" s="134"/>
      <c r="H98" s="69">
        <v>0</v>
      </c>
      <c r="I98" s="69">
        <v>0</v>
      </c>
      <c r="J98" s="69">
        <v>0</v>
      </c>
      <c r="K98" s="67">
        <v>0</v>
      </c>
      <c r="L98" s="67">
        <v>0</v>
      </c>
      <c r="M98" s="67">
        <v>0</v>
      </c>
      <c r="N98" s="67">
        <v>0</v>
      </c>
      <c r="O98" s="67">
        <v>0</v>
      </c>
      <c r="P98" s="67">
        <v>0</v>
      </c>
      <c r="Q98" s="67">
        <v>0</v>
      </c>
      <c r="R98" s="67">
        <v>0</v>
      </c>
      <c r="S98" s="67">
        <v>0</v>
      </c>
      <c r="T98" s="67">
        <v>0</v>
      </c>
      <c r="U98" s="67">
        <v>0</v>
      </c>
      <c r="V98" s="67">
        <v>0</v>
      </c>
      <c r="W98" s="67">
        <v>0</v>
      </c>
      <c r="X98" s="67">
        <v>4</v>
      </c>
      <c r="Y98" s="67">
        <v>6</v>
      </c>
      <c r="Z98" s="67">
        <v>0</v>
      </c>
      <c r="AA98" s="67">
        <v>4</v>
      </c>
      <c r="AB98" s="67">
        <v>6</v>
      </c>
      <c r="AC98" s="67">
        <v>0</v>
      </c>
      <c r="AD98" s="67">
        <v>0</v>
      </c>
      <c r="AE98" s="67">
        <v>0</v>
      </c>
      <c r="AF98" s="67">
        <v>0</v>
      </c>
      <c r="AG98" s="67">
        <v>8</v>
      </c>
      <c r="AH98" s="67"/>
      <c r="AI98" s="67">
        <v>0</v>
      </c>
      <c r="AJ98" s="67">
        <v>120</v>
      </c>
      <c r="AK98" s="67">
        <v>120</v>
      </c>
      <c r="AL98" s="67">
        <v>12</v>
      </c>
      <c r="AM98" s="67"/>
      <c r="AN98" s="142"/>
      <c r="AO98" s="70"/>
    </row>
    <row r="99" spans="1:41" s="28" customFormat="1" x14ac:dyDescent="0.2">
      <c r="A99" s="87"/>
      <c r="B99" s="87"/>
      <c r="C99" s="219" t="s">
        <v>218</v>
      </c>
      <c r="D99" s="219"/>
      <c r="E99" s="219"/>
      <c r="F99" s="219"/>
      <c r="G99" s="134"/>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9">
        <v>0</v>
      </c>
      <c r="AG99" s="78">
        <v>8</v>
      </c>
      <c r="AH99" s="89"/>
      <c r="AI99" s="78">
        <v>0</v>
      </c>
      <c r="AJ99" s="78">
        <v>120</v>
      </c>
      <c r="AK99" s="78">
        <v>120</v>
      </c>
      <c r="AL99" s="78">
        <v>12</v>
      </c>
      <c r="AM99" s="88"/>
      <c r="AN99" s="82"/>
      <c r="AO99" s="70"/>
    </row>
    <row r="100" spans="1:41" s="8" customFormat="1" x14ac:dyDescent="0.2">
      <c r="A100" s="142"/>
      <c r="B100" s="142"/>
      <c r="C100" s="142" t="s">
        <v>141</v>
      </c>
      <c r="D100" s="141"/>
      <c r="E100" s="141"/>
      <c r="F100" s="75" t="s">
        <v>111</v>
      </c>
      <c r="G100" s="134"/>
      <c r="H100" s="69"/>
      <c r="I100" s="69"/>
      <c r="J100" s="69"/>
      <c r="K100" s="67"/>
      <c r="L100" s="67"/>
      <c r="M100" s="67"/>
      <c r="N100" s="67"/>
      <c r="O100" s="67"/>
      <c r="P100" s="67"/>
      <c r="Q100" s="67"/>
      <c r="R100" s="67"/>
      <c r="S100" s="67"/>
      <c r="T100" s="67"/>
      <c r="U100" s="67"/>
      <c r="V100" s="67"/>
      <c r="W100" s="67"/>
      <c r="X100" s="67"/>
      <c r="Y100" s="67"/>
      <c r="Z100" s="67"/>
      <c r="AA100" s="67"/>
      <c r="AB100" s="67"/>
      <c r="AC100" s="67"/>
      <c r="AD100" s="67"/>
      <c r="AE100" s="67">
        <v>15</v>
      </c>
      <c r="AF100" s="67"/>
      <c r="AG100" s="67"/>
      <c r="AH100" s="67"/>
      <c r="AI100" s="67"/>
      <c r="AJ100" s="67"/>
      <c r="AK100" s="67"/>
      <c r="AL100" s="67">
        <v>15</v>
      </c>
      <c r="AM100" s="67" t="s">
        <v>87</v>
      </c>
      <c r="AN100" s="142"/>
      <c r="AO100" s="70"/>
    </row>
    <row r="101" spans="1:41" s="8" customFormat="1" x14ac:dyDescent="0.2">
      <c r="A101" s="142"/>
      <c r="B101" s="142"/>
      <c r="C101" s="142"/>
      <c r="D101" s="141"/>
      <c r="E101" s="141"/>
      <c r="F101" s="75" t="s">
        <v>112</v>
      </c>
      <c r="G101" s="134"/>
      <c r="H101" s="69"/>
      <c r="I101" s="69"/>
      <c r="J101" s="69">
        <v>4</v>
      </c>
      <c r="K101" s="67"/>
      <c r="L101" s="67"/>
      <c r="M101" s="67"/>
      <c r="N101" s="67"/>
      <c r="O101" s="67"/>
      <c r="P101" s="67"/>
      <c r="Q101" s="67"/>
      <c r="R101" s="67"/>
      <c r="S101" s="67"/>
      <c r="T101" s="67"/>
      <c r="U101" s="67"/>
      <c r="V101" s="67"/>
      <c r="W101" s="67"/>
      <c r="X101" s="67"/>
      <c r="Y101" s="67">
        <v>2</v>
      </c>
      <c r="Z101" s="67"/>
      <c r="AA101" s="67"/>
      <c r="AB101" s="67">
        <v>4</v>
      </c>
      <c r="AC101" s="67"/>
      <c r="AD101" s="67"/>
      <c r="AE101" s="67">
        <v>2</v>
      </c>
      <c r="AF101" s="67"/>
      <c r="AG101" s="67"/>
      <c r="AH101" s="67"/>
      <c r="AI101" s="67"/>
      <c r="AJ101" s="67"/>
      <c r="AK101" s="67"/>
      <c r="AL101" s="67">
        <v>12</v>
      </c>
      <c r="AM101" s="67"/>
      <c r="AN101" s="142"/>
      <c r="AO101" s="70"/>
    </row>
    <row r="102" spans="1:41" s="8" customFormat="1" x14ac:dyDescent="0.2">
      <c r="A102" s="142"/>
      <c r="B102" s="142"/>
      <c r="C102" s="142"/>
      <c r="D102" s="141"/>
      <c r="E102" s="141"/>
      <c r="F102" s="75" t="s">
        <v>109</v>
      </c>
      <c r="G102" s="134"/>
      <c r="H102" s="69"/>
      <c r="I102" s="69"/>
      <c r="J102" s="69"/>
      <c r="K102" s="67"/>
      <c r="L102" s="67"/>
      <c r="M102" s="67"/>
      <c r="N102" s="67"/>
      <c r="O102" s="67"/>
      <c r="P102" s="67"/>
      <c r="Q102" s="67"/>
      <c r="R102" s="67"/>
      <c r="S102" s="67">
        <v>8</v>
      </c>
      <c r="T102" s="67"/>
      <c r="U102" s="67"/>
      <c r="V102" s="67">
        <v>8</v>
      </c>
      <c r="W102" s="67"/>
      <c r="X102" s="67"/>
      <c r="Y102" s="67">
        <v>8</v>
      </c>
      <c r="Z102" s="67"/>
      <c r="AA102" s="67"/>
      <c r="AB102" s="67"/>
      <c r="AC102" s="67"/>
      <c r="AD102" s="67"/>
      <c r="AE102" s="67"/>
      <c r="AF102" s="67"/>
      <c r="AG102" s="67"/>
      <c r="AH102" s="67"/>
      <c r="AI102" s="67"/>
      <c r="AJ102" s="67"/>
      <c r="AK102" s="67"/>
      <c r="AL102" s="67">
        <v>24</v>
      </c>
      <c r="AM102" s="67"/>
      <c r="AN102" s="142"/>
      <c r="AO102" s="70"/>
    </row>
    <row r="103" spans="1:41" s="8" customFormat="1" ht="39.75" customHeight="1" x14ac:dyDescent="0.2">
      <c r="A103" s="142" t="s">
        <v>60</v>
      </c>
      <c r="B103" s="142">
        <v>2</v>
      </c>
      <c r="C103" s="142" t="s">
        <v>323</v>
      </c>
      <c r="D103" s="141"/>
      <c r="E103" s="141"/>
      <c r="F103" s="57" t="s">
        <v>148</v>
      </c>
      <c r="G103" s="61" t="s">
        <v>224</v>
      </c>
      <c r="H103" s="67"/>
      <c r="I103" s="67"/>
      <c r="J103" s="67"/>
      <c r="K103" s="67">
        <v>0</v>
      </c>
      <c r="L103" s="67">
        <v>20</v>
      </c>
      <c r="M103" s="67">
        <v>2</v>
      </c>
      <c r="N103" s="67"/>
      <c r="O103" s="67"/>
      <c r="P103" s="67"/>
      <c r="Q103" s="67"/>
      <c r="R103" s="67"/>
      <c r="S103" s="67"/>
      <c r="T103" s="67"/>
      <c r="U103" s="67"/>
      <c r="V103" s="67"/>
      <c r="W103" s="67"/>
      <c r="X103" s="67"/>
      <c r="Y103" s="67"/>
      <c r="Z103" s="67"/>
      <c r="AA103" s="67"/>
      <c r="AB103" s="67"/>
      <c r="AC103" s="67"/>
      <c r="AD103" s="67"/>
      <c r="AE103" s="67"/>
      <c r="AF103" s="67"/>
      <c r="AG103" s="67"/>
      <c r="AH103" s="67"/>
      <c r="AI103" s="67">
        <v>0</v>
      </c>
      <c r="AJ103" s="67">
        <v>20</v>
      </c>
      <c r="AK103" s="67">
        <v>20</v>
      </c>
      <c r="AL103" s="67">
        <v>2</v>
      </c>
      <c r="AM103" s="67" t="s">
        <v>10</v>
      </c>
      <c r="AN103" s="128"/>
      <c r="AO103" s="90"/>
    </row>
    <row r="104" spans="1:41" s="10" customFormat="1" ht="32.25" customHeight="1" x14ac:dyDescent="0.2">
      <c r="A104" s="142" t="s">
        <v>62</v>
      </c>
      <c r="B104" s="142">
        <v>3</v>
      </c>
      <c r="C104" s="142" t="s">
        <v>324</v>
      </c>
      <c r="D104" s="141"/>
      <c r="E104" s="141"/>
      <c r="F104" s="57" t="s">
        <v>152</v>
      </c>
      <c r="G104" s="61" t="s">
        <v>224</v>
      </c>
      <c r="H104" s="67"/>
      <c r="I104" s="67"/>
      <c r="J104" s="67"/>
      <c r="K104" s="67"/>
      <c r="L104" s="67"/>
      <c r="M104" s="67"/>
      <c r="N104" s="67">
        <v>0</v>
      </c>
      <c r="O104" s="67">
        <v>60</v>
      </c>
      <c r="P104" s="67">
        <v>5</v>
      </c>
      <c r="Q104" s="67"/>
      <c r="R104" s="67"/>
      <c r="S104" s="67"/>
      <c r="T104" s="67"/>
      <c r="U104" s="67"/>
      <c r="V104" s="67"/>
      <c r="W104" s="67"/>
      <c r="X104" s="67"/>
      <c r="Y104" s="67"/>
      <c r="Z104" s="67"/>
      <c r="AA104" s="67"/>
      <c r="AB104" s="67"/>
      <c r="AC104" s="67"/>
      <c r="AD104" s="67"/>
      <c r="AE104" s="67"/>
      <c r="AF104" s="67"/>
      <c r="AG104" s="67"/>
      <c r="AH104" s="67"/>
      <c r="AI104" s="67">
        <v>0</v>
      </c>
      <c r="AJ104" s="67">
        <v>60</v>
      </c>
      <c r="AK104" s="67">
        <v>60</v>
      </c>
      <c r="AL104" s="67">
        <v>5</v>
      </c>
      <c r="AM104" s="67" t="s">
        <v>10</v>
      </c>
      <c r="AN104" s="129"/>
      <c r="AO104" s="91"/>
    </row>
    <row r="105" spans="1:41" s="10" customFormat="1" ht="31.5" customHeight="1" x14ac:dyDescent="0.2">
      <c r="A105" s="142" t="s">
        <v>62</v>
      </c>
      <c r="B105" s="142">
        <v>4</v>
      </c>
      <c r="C105" s="142" t="s">
        <v>325</v>
      </c>
      <c r="D105" s="141"/>
      <c r="E105" s="141"/>
      <c r="F105" s="57" t="s">
        <v>149</v>
      </c>
      <c r="G105" s="61" t="s">
        <v>224</v>
      </c>
      <c r="H105" s="67"/>
      <c r="I105" s="67"/>
      <c r="J105" s="67"/>
      <c r="K105" s="67"/>
      <c r="L105" s="67"/>
      <c r="M105" s="67"/>
      <c r="N105" s="67"/>
      <c r="O105" s="67"/>
      <c r="P105" s="67"/>
      <c r="Q105" s="67">
        <v>0</v>
      </c>
      <c r="R105" s="67">
        <v>55</v>
      </c>
      <c r="S105" s="67">
        <v>4</v>
      </c>
      <c r="T105" s="67"/>
      <c r="U105" s="67"/>
      <c r="V105" s="67"/>
      <c r="W105" s="67"/>
      <c r="X105" s="67"/>
      <c r="Y105" s="67"/>
      <c r="Z105" s="67"/>
      <c r="AA105" s="67"/>
      <c r="AB105" s="67"/>
      <c r="AC105" s="67"/>
      <c r="AD105" s="67"/>
      <c r="AE105" s="67"/>
      <c r="AF105" s="67"/>
      <c r="AG105" s="67"/>
      <c r="AH105" s="67"/>
      <c r="AI105" s="67">
        <v>0</v>
      </c>
      <c r="AJ105" s="67">
        <v>55</v>
      </c>
      <c r="AK105" s="67">
        <v>55</v>
      </c>
      <c r="AL105" s="67">
        <v>4</v>
      </c>
      <c r="AM105" s="67" t="s">
        <v>10</v>
      </c>
      <c r="AN105" s="129"/>
      <c r="AO105" s="76"/>
    </row>
    <row r="106" spans="1:41" s="10" customFormat="1" ht="25.5" x14ac:dyDescent="0.2">
      <c r="A106" s="142" t="s">
        <v>63</v>
      </c>
      <c r="B106" s="142">
        <v>5</v>
      </c>
      <c r="C106" s="142" t="s">
        <v>326</v>
      </c>
      <c r="D106" s="141"/>
      <c r="E106" s="141"/>
      <c r="F106" s="57" t="s">
        <v>153</v>
      </c>
      <c r="G106" s="61" t="s">
        <v>224</v>
      </c>
      <c r="H106" s="67"/>
      <c r="I106" s="67"/>
      <c r="J106" s="67"/>
      <c r="K106" s="67"/>
      <c r="L106" s="67"/>
      <c r="M106" s="67"/>
      <c r="N106" s="67"/>
      <c r="O106" s="67"/>
      <c r="P106" s="67"/>
      <c r="Q106" s="67"/>
      <c r="R106" s="67"/>
      <c r="S106" s="67"/>
      <c r="T106" s="67">
        <v>0</v>
      </c>
      <c r="U106" s="67">
        <v>60</v>
      </c>
      <c r="V106" s="67">
        <v>5</v>
      </c>
      <c r="W106" s="67"/>
      <c r="X106" s="67"/>
      <c r="Y106" s="67"/>
      <c r="Z106" s="67"/>
      <c r="AA106" s="67"/>
      <c r="AB106" s="67"/>
      <c r="AC106" s="67"/>
      <c r="AD106" s="67"/>
      <c r="AE106" s="67"/>
      <c r="AF106" s="67"/>
      <c r="AG106" s="67"/>
      <c r="AH106" s="67"/>
      <c r="AI106" s="67">
        <v>0</v>
      </c>
      <c r="AJ106" s="67">
        <v>60</v>
      </c>
      <c r="AK106" s="67">
        <v>60</v>
      </c>
      <c r="AL106" s="67">
        <v>5</v>
      </c>
      <c r="AM106" s="67" t="s">
        <v>10</v>
      </c>
      <c r="AN106" s="129"/>
      <c r="AO106" s="76"/>
    </row>
    <row r="107" spans="1:41" s="10" customFormat="1" ht="33" customHeight="1" x14ac:dyDescent="0.2">
      <c r="A107" s="142" t="s">
        <v>63</v>
      </c>
      <c r="B107" s="142">
        <v>6</v>
      </c>
      <c r="C107" s="142" t="s">
        <v>327</v>
      </c>
      <c r="D107" s="141"/>
      <c r="E107" s="141"/>
      <c r="F107" s="57" t="s">
        <v>150</v>
      </c>
      <c r="G107" s="61" t="s">
        <v>224</v>
      </c>
      <c r="H107" s="67"/>
      <c r="I107" s="67"/>
      <c r="J107" s="67"/>
      <c r="K107" s="67"/>
      <c r="L107" s="67"/>
      <c r="M107" s="67"/>
      <c r="N107" s="67"/>
      <c r="O107" s="67"/>
      <c r="P107" s="67"/>
      <c r="Q107" s="67"/>
      <c r="R107" s="67"/>
      <c r="S107" s="67"/>
      <c r="T107" s="67"/>
      <c r="U107" s="67"/>
      <c r="V107" s="67"/>
      <c r="W107" s="67">
        <v>0</v>
      </c>
      <c r="X107" s="67">
        <v>60</v>
      </c>
      <c r="Y107" s="67">
        <v>5</v>
      </c>
      <c r="Z107" s="67"/>
      <c r="AA107" s="67"/>
      <c r="AB107" s="67"/>
      <c r="AC107" s="67"/>
      <c r="AD107" s="67"/>
      <c r="AE107" s="67"/>
      <c r="AF107" s="67"/>
      <c r="AG107" s="67"/>
      <c r="AH107" s="67"/>
      <c r="AI107" s="67">
        <v>0</v>
      </c>
      <c r="AJ107" s="67">
        <v>60</v>
      </c>
      <c r="AK107" s="67">
        <v>60</v>
      </c>
      <c r="AL107" s="67">
        <v>5</v>
      </c>
      <c r="AM107" s="67" t="s">
        <v>10</v>
      </c>
      <c r="AN107" s="129"/>
      <c r="AO107" s="76"/>
    </row>
    <row r="108" spans="1:41" s="10" customFormat="1" ht="25.5" x14ac:dyDescent="0.2">
      <c r="A108" s="142" t="s">
        <v>64</v>
      </c>
      <c r="B108" s="142">
        <v>7</v>
      </c>
      <c r="C108" s="142" t="s">
        <v>328</v>
      </c>
      <c r="D108" s="141"/>
      <c r="E108" s="141"/>
      <c r="F108" s="57" t="s">
        <v>154</v>
      </c>
      <c r="G108" s="61" t="s">
        <v>224</v>
      </c>
      <c r="H108" s="67"/>
      <c r="I108" s="67"/>
      <c r="J108" s="67"/>
      <c r="K108" s="67"/>
      <c r="L108" s="67"/>
      <c r="M108" s="67"/>
      <c r="N108" s="67"/>
      <c r="O108" s="67"/>
      <c r="P108" s="67"/>
      <c r="Q108" s="67"/>
      <c r="R108" s="67"/>
      <c r="S108" s="67"/>
      <c r="T108" s="67"/>
      <c r="U108" s="67"/>
      <c r="V108" s="67"/>
      <c r="W108" s="67"/>
      <c r="X108" s="67"/>
      <c r="Y108" s="67"/>
      <c r="Z108" s="67">
        <v>0</v>
      </c>
      <c r="AA108" s="67">
        <v>60</v>
      </c>
      <c r="AB108" s="67">
        <v>5</v>
      </c>
      <c r="AC108" s="67"/>
      <c r="AD108" s="67"/>
      <c r="AE108" s="67"/>
      <c r="AF108" s="67"/>
      <c r="AG108" s="67"/>
      <c r="AH108" s="67"/>
      <c r="AI108" s="67">
        <v>0</v>
      </c>
      <c r="AJ108" s="67">
        <v>60</v>
      </c>
      <c r="AK108" s="67">
        <v>60</v>
      </c>
      <c r="AL108" s="67">
        <v>5</v>
      </c>
      <c r="AM108" s="67" t="s">
        <v>10</v>
      </c>
      <c r="AN108" s="129"/>
      <c r="AO108" s="91"/>
    </row>
    <row r="109" spans="1:41" s="10" customFormat="1" ht="32.25" customHeight="1" x14ac:dyDescent="0.2">
      <c r="A109" s="142" t="s">
        <v>64</v>
      </c>
      <c r="B109" s="142">
        <v>8</v>
      </c>
      <c r="C109" s="142" t="s">
        <v>329</v>
      </c>
      <c r="D109" s="141"/>
      <c r="E109" s="141"/>
      <c r="F109" s="57" t="s">
        <v>151</v>
      </c>
      <c r="G109" s="61" t="s">
        <v>224</v>
      </c>
      <c r="H109" s="67"/>
      <c r="I109" s="67"/>
      <c r="J109" s="67"/>
      <c r="K109" s="67"/>
      <c r="L109" s="67"/>
      <c r="M109" s="67"/>
      <c r="N109" s="67"/>
      <c r="O109" s="67"/>
      <c r="P109" s="67"/>
      <c r="Q109" s="67"/>
      <c r="R109" s="67"/>
      <c r="S109" s="67"/>
      <c r="T109" s="67"/>
      <c r="U109" s="67"/>
      <c r="V109" s="67"/>
      <c r="W109" s="67"/>
      <c r="X109" s="67"/>
      <c r="Y109" s="67"/>
      <c r="Z109" s="67"/>
      <c r="AA109" s="67"/>
      <c r="AB109" s="67"/>
      <c r="AC109" s="67">
        <v>0</v>
      </c>
      <c r="AD109" s="67">
        <v>160</v>
      </c>
      <c r="AE109" s="67">
        <v>12</v>
      </c>
      <c r="AF109" s="67"/>
      <c r="AG109" s="67"/>
      <c r="AH109" s="67"/>
      <c r="AI109" s="67">
        <v>0</v>
      </c>
      <c r="AJ109" s="67">
        <v>160</v>
      </c>
      <c r="AK109" s="67">
        <v>160</v>
      </c>
      <c r="AL109" s="67">
        <v>12</v>
      </c>
      <c r="AM109" s="67" t="s">
        <v>10</v>
      </c>
      <c r="AN109" s="129"/>
      <c r="AO109" s="76"/>
    </row>
    <row r="110" spans="1:41" s="56" customFormat="1" ht="30" customHeight="1" x14ac:dyDescent="0.2">
      <c r="A110" s="142" t="s">
        <v>64</v>
      </c>
      <c r="B110" s="142">
        <v>8</v>
      </c>
      <c r="C110" s="142" t="s">
        <v>330</v>
      </c>
      <c r="D110" s="141"/>
      <c r="E110" s="141"/>
      <c r="F110" s="57" t="s">
        <v>332</v>
      </c>
      <c r="G110" s="61" t="s">
        <v>224</v>
      </c>
      <c r="H110" s="67"/>
      <c r="I110" s="67"/>
      <c r="J110" s="67"/>
      <c r="K110" s="67"/>
      <c r="L110" s="67"/>
      <c r="M110" s="67"/>
      <c r="N110" s="67"/>
      <c r="O110" s="67"/>
      <c r="P110" s="67"/>
      <c r="Q110" s="67"/>
      <c r="R110" s="67"/>
      <c r="S110" s="67"/>
      <c r="T110" s="67"/>
      <c r="U110" s="67"/>
      <c r="V110" s="67"/>
      <c r="W110" s="68"/>
      <c r="X110" s="68"/>
      <c r="Y110" s="68"/>
      <c r="Z110" s="68"/>
      <c r="AA110" s="68"/>
      <c r="AB110" s="68"/>
      <c r="AC110" s="67">
        <v>0</v>
      </c>
      <c r="AD110" s="67">
        <v>3</v>
      </c>
      <c r="AE110" s="67">
        <v>3</v>
      </c>
      <c r="AF110" s="68"/>
      <c r="AG110" s="68"/>
      <c r="AH110" s="68"/>
      <c r="AI110" s="67">
        <v>0</v>
      </c>
      <c r="AJ110" s="67">
        <v>3</v>
      </c>
      <c r="AK110" s="67">
        <v>3</v>
      </c>
      <c r="AL110" s="67">
        <v>2</v>
      </c>
      <c r="AM110" s="67" t="s">
        <v>61</v>
      </c>
      <c r="AN110" s="130"/>
      <c r="AO110" s="92"/>
    </row>
    <row r="111" spans="1:41" s="29" customFormat="1" ht="24.75" customHeight="1" x14ac:dyDescent="0.2">
      <c r="A111" s="142" t="s">
        <v>64</v>
      </c>
      <c r="B111" s="142">
        <v>8</v>
      </c>
      <c r="C111" s="142" t="s">
        <v>333</v>
      </c>
      <c r="D111" s="74"/>
      <c r="E111" s="74"/>
      <c r="F111" s="57" t="s">
        <v>334</v>
      </c>
      <c r="G111" s="61" t="s">
        <v>224</v>
      </c>
      <c r="H111" s="67"/>
      <c r="I111" s="67"/>
      <c r="J111" s="67"/>
      <c r="K111" s="67"/>
      <c r="L111" s="67"/>
      <c r="M111" s="67"/>
      <c r="N111" s="67"/>
      <c r="O111" s="67"/>
      <c r="P111" s="67"/>
      <c r="Q111" s="67"/>
      <c r="R111" s="67"/>
      <c r="S111" s="67"/>
      <c r="T111" s="67"/>
      <c r="U111" s="67"/>
      <c r="V111" s="67"/>
      <c r="W111" s="68"/>
      <c r="X111" s="68"/>
      <c r="Y111" s="68"/>
      <c r="Z111" s="68"/>
      <c r="AA111" s="68"/>
      <c r="AB111" s="68"/>
      <c r="AC111" s="67"/>
      <c r="AD111" s="67"/>
      <c r="AE111" s="67"/>
      <c r="AF111" s="68"/>
      <c r="AG111" s="68"/>
      <c r="AH111" s="68"/>
      <c r="AI111" s="67">
        <v>0</v>
      </c>
      <c r="AJ111" s="67">
        <v>3</v>
      </c>
      <c r="AK111" s="67">
        <v>3</v>
      </c>
      <c r="AL111" s="67">
        <v>1</v>
      </c>
      <c r="AM111" s="67" t="s">
        <v>61</v>
      </c>
      <c r="AN111" s="103"/>
      <c r="AO111" s="72"/>
    </row>
    <row r="112" spans="1:41" x14ac:dyDescent="0.2">
      <c r="A112" s="93"/>
      <c r="B112" s="93"/>
      <c r="C112" s="82"/>
      <c r="D112" s="93"/>
      <c r="E112" s="93"/>
      <c r="F112" s="75" t="s">
        <v>110</v>
      </c>
      <c r="G112" s="134"/>
      <c r="H112" s="78">
        <v>0</v>
      </c>
      <c r="I112" s="78">
        <v>0</v>
      </c>
      <c r="J112" s="78">
        <v>0</v>
      </c>
      <c r="K112" s="78">
        <v>0</v>
      </c>
      <c r="L112" s="78">
        <v>20</v>
      </c>
      <c r="M112" s="78">
        <v>2</v>
      </c>
      <c r="N112" s="78">
        <v>0</v>
      </c>
      <c r="O112" s="78">
        <v>60</v>
      </c>
      <c r="P112" s="78">
        <v>5</v>
      </c>
      <c r="Q112" s="78">
        <v>0</v>
      </c>
      <c r="R112" s="78">
        <v>55</v>
      </c>
      <c r="S112" s="78">
        <v>4</v>
      </c>
      <c r="T112" s="78">
        <v>0</v>
      </c>
      <c r="U112" s="78">
        <v>60</v>
      </c>
      <c r="V112" s="78">
        <v>5</v>
      </c>
      <c r="W112" s="78">
        <v>0</v>
      </c>
      <c r="X112" s="78">
        <v>60</v>
      </c>
      <c r="Y112" s="78">
        <v>5</v>
      </c>
      <c r="Z112" s="78">
        <v>0</v>
      </c>
      <c r="AA112" s="78">
        <v>60</v>
      </c>
      <c r="AB112" s="78">
        <v>5</v>
      </c>
      <c r="AC112" s="78">
        <v>0</v>
      </c>
      <c r="AD112" s="78">
        <v>163</v>
      </c>
      <c r="AE112" s="78">
        <v>15</v>
      </c>
      <c r="AF112" s="78"/>
      <c r="AG112" s="78"/>
      <c r="AH112" s="78"/>
      <c r="AI112" s="78">
        <v>0</v>
      </c>
      <c r="AJ112" s="78">
        <v>481</v>
      </c>
      <c r="AK112" s="78">
        <v>481</v>
      </c>
      <c r="AL112" s="78">
        <v>41</v>
      </c>
      <c r="AM112" s="94"/>
      <c r="AN112" s="131"/>
      <c r="AO112" s="95"/>
    </row>
    <row r="113" spans="1:41" ht="15" customHeight="1" x14ac:dyDescent="0.25">
      <c r="A113" s="192" t="s">
        <v>60</v>
      </c>
      <c r="B113" s="192">
        <v>1</v>
      </c>
      <c r="C113" s="193" t="s">
        <v>700</v>
      </c>
      <c r="D113" s="232" t="s">
        <v>701</v>
      </c>
      <c r="E113" s="230" t="s">
        <v>702</v>
      </c>
      <c r="F113" s="194" t="s">
        <v>703</v>
      </c>
      <c r="G113" s="7" t="s">
        <v>702</v>
      </c>
      <c r="H113" s="201"/>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67">
        <v>0</v>
      </c>
      <c r="AG113" s="67">
        <v>3</v>
      </c>
      <c r="AH113" s="67">
        <v>15</v>
      </c>
      <c r="AI113" s="67">
        <v>0</v>
      </c>
      <c r="AJ113" s="67">
        <v>45</v>
      </c>
      <c r="AK113" s="67">
        <v>45</v>
      </c>
      <c r="AL113" s="67">
        <v>4</v>
      </c>
      <c r="AM113" s="67" t="s">
        <v>10</v>
      </c>
      <c r="AN113" s="67"/>
      <c r="AO113" s="67"/>
    </row>
    <row r="114" spans="1:41" ht="15" x14ac:dyDescent="0.25">
      <c r="A114" s="192" t="s">
        <v>60</v>
      </c>
      <c r="B114" s="192">
        <v>2</v>
      </c>
      <c r="C114" s="193" t="s">
        <v>704</v>
      </c>
      <c r="D114" s="232"/>
      <c r="E114" s="230"/>
      <c r="F114" s="194" t="s">
        <v>705</v>
      </c>
      <c r="G114" s="7" t="s">
        <v>702</v>
      </c>
      <c r="H114" s="201"/>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67">
        <v>0</v>
      </c>
      <c r="AG114" s="67">
        <v>3</v>
      </c>
      <c r="AH114" s="67">
        <v>15</v>
      </c>
      <c r="AI114" s="67">
        <v>0</v>
      </c>
      <c r="AJ114" s="67">
        <v>45</v>
      </c>
      <c r="AK114" s="67">
        <v>45</v>
      </c>
      <c r="AL114" s="67">
        <v>4</v>
      </c>
      <c r="AM114" s="67" t="s">
        <v>10</v>
      </c>
      <c r="AN114" s="67"/>
      <c r="AO114" s="67"/>
    </row>
    <row r="115" spans="1:41" ht="15" x14ac:dyDescent="0.25">
      <c r="A115" s="192" t="s">
        <v>62</v>
      </c>
      <c r="B115" s="192">
        <v>3</v>
      </c>
      <c r="C115" s="193" t="s">
        <v>706</v>
      </c>
      <c r="D115" s="232"/>
      <c r="E115" s="230"/>
      <c r="F115" s="194" t="s">
        <v>707</v>
      </c>
      <c r="G115" s="7" t="s">
        <v>702</v>
      </c>
      <c r="H115" s="201"/>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67">
        <v>0</v>
      </c>
      <c r="AG115" s="67">
        <v>3</v>
      </c>
      <c r="AH115" s="67">
        <v>15</v>
      </c>
      <c r="AI115" s="67">
        <v>0</v>
      </c>
      <c r="AJ115" s="67">
        <v>45</v>
      </c>
      <c r="AK115" s="67">
        <v>45</v>
      </c>
      <c r="AL115" s="67">
        <v>4</v>
      </c>
      <c r="AM115" s="67" t="s">
        <v>10</v>
      </c>
      <c r="AN115" s="67"/>
      <c r="AO115" s="67"/>
    </row>
    <row r="116" spans="1:41" ht="15" x14ac:dyDescent="0.25">
      <c r="A116" s="192" t="s">
        <v>62</v>
      </c>
      <c r="B116" s="192">
        <v>4</v>
      </c>
      <c r="C116" s="193" t="s">
        <v>708</v>
      </c>
      <c r="D116" s="232" t="s">
        <v>709</v>
      </c>
      <c r="E116" s="230" t="s">
        <v>702</v>
      </c>
      <c r="F116" s="194" t="s">
        <v>710</v>
      </c>
      <c r="G116" s="7" t="s">
        <v>702</v>
      </c>
      <c r="H116" s="201"/>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67">
        <v>0</v>
      </c>
      <c r="AG116" s="67">
        <v>3</v>
      </c>
      <c r="AH116" s="67">
        <v>15</v>
      </c>
      <c r="AI116" s="67">
        <v>0</v>
      </c>
      <c r="AJ116" s="67">
        <v>45</v>
      </c>
      <c r="AK116" s="67">
        <v>45</v>
      </c>
      <c r="AL116" s="67">
        <v>4</v>
      </c>
      <c r="AM116" s="67" t="s">
        <v>10</v>
      </c>
      <c r="AN116" s="67"/>
      <c r="AO116" s="67"/>
    </row>
    <row r="117" spans="1:41" ht="15" x14ac:dyDescent="0.25">
      <c r="A117" s="192" t="s">
        <v>711</v>
      </c>
      <c r="B117" s="192">
        <v>1</v>
      </c>
      <c r="C117" s="193" t="s">
        <v>712</v>
      </c>
      <c r="D117" s="232"/>
      <c r="E117" s="230"/>
      <c r="F117" s="194" t="s">
        <v>713</v>
      </c>
      <c r="G117" s="7" t="s">
        <v>702</v>
      </c>
      <c r="H117" s="201"/>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67">
        <v>1</v>
      </c>
      <c r="AG117" s="67">
        <v>2</v>
      </c>
      <c r="AH117" s="67">
        <v>15</v>
      </c>
      <c r="AI117" s="67">
        <v>0</v>
      </c>
      <c r="AJ117" s="67">
        <v>30</v>
      </c>
      <c r="AK117" s="67">
        <v>30</v>
      </c>
      <c r="AL117" s="67">
        <v>2</v>
      </c>
      <c r="AM117" s="67" t="s">
        <v>10</v>
      </c>
      <c r="AN117" s="67"/>
      <c r="AO117" s="67"/>
    </row>
    <row r="118" spans="1:41" ht="15" x14ac:dyDescent="0.25">
      <c r="A118" s="196" t="s">
        <v>711</v>
      </c>
      <c r="B118" s="192">
        <v>2</v>
      </c>
      <c r="C118" s="193" t="s">
        <v>714</v>
      </c>
      <c r="D118" s="232"/>
      <c r="E118" s="230"/>
      <c r="F118" s="194" t="s">
        <v>715</v>
      </c>
      <c r="G118" s="7" t="s">
        <v>702</v>
      </c>
      <c r="H118" s="201"/>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67">
        <v>0</v>
      </c>
      <c r="AG118" s="67">
        <v>2</v>
      </c>
      <c r="AH118" s="67">
        <v>15</v>
      </c>
      <c r="AI118" s="67">
        <v>0</v>
      </c>
      <c r="AJ118" s="67">
        <v>30</v>
      </c>
      <c r="AK118" s="67">
        <v>30</v>
      </c>
      <c r="AL118" s="67">
        <v>2</v>
      </c>
      <c r="AM118" s="67" t="s">
        <v>10</v>
      </c>
      <c r="AN118" s="67"/>
      <c r="AO118" s="67"/>
    </row>
    <row r="119" spans="1:41" ht="30" x14ac:dyDescent="0.25">
      <c r="A119" s="192" t="s">
        <v>63</v>
      </c>
      <c r="B119" s="197">
        <v>5</v>
      </c>
      <c r="C119" s="193" t="s">
        <v>716</v>
      </c>
      <c r="D119" s="232"/>
      <c r="E119" s="230"/>
      <c r="F119" s="195" t="s">
        <v>717</v>
      </c>
      <c r="G119" s="7" t="s">
        <v>702</v>
      </c>
      <c r="H119" s="201"/>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67">
        <v>0</v>
      </c>
      <c r="AG119" s="67">
        <v>4</v>
      </c>
      <c r="AH119" s="67">
        <v>15</v>
      </c>
      <c r="AI119" s="67">
        <v>0</v>
      </c>
      <c r="AJ119" s="67">
        <v>60</v>
      </c>
      <c r="AK119" s="67">
        <v>60</v>
      </c>
      <c r="AL119" s="67">
        <v>4</v>
      </c>
      <c r="AM119" s="67" t="s">
        <v>10</v>
      </c>
      <c r="AN119" s="67"/>
      <c r="AO119" s="67"/>
    </row>
    <row r="120" spans="1:41" ht="15" x14ac:dyDescent="0.25">
      <c r="A120" s="197" t="s">
        <v>60</v>
      </c>
      <c r="B120" s="192">
        <v>1</v>
      </c>
      <c r="C120" s="193" t="s">
        <v>718</v>
      </c>
      <c r="D120" s="232" t="s">
        <v>719</v>
      </c>
      <c r="E120" s="233" t="s">
        <v>256</v>
      </c>
      <c r="F120" s="194" t="s">
        <v>720</v>
      </c>
      <c r="G120" s="7" t="s">
        <v>256</v>
      </c>
      <c r="H120" s="201"/>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67">
        <v>3</v>
      </c>
      <c r="AG120" s="67">
        <v>0</v>
      </c>
      <c r="AH120" s="67">
        <v>15</v>
      </c>
      <c r="AI120" s="67">
        <v>45</v>
      </c>
      <c r="AJ120" s="67">
        <v>0</v>
      </c>
      <c r="AK120" s="67">
        <v>45</v>
      </c>
      <c r="AL120" s="67">
        <v>3</v>
      </c>
      <c r="AM120" s="67" t="s">
        <v>61</v>
      </c>
      <c r="AN120" s="67"/>
      <c r="AO120" s="67"/>
    </row>
    <row r="121" spans="1:41" ht="15" x14ac:dyDescent="0.25">
      <c r="A121" s="197" t="s">
        <v>721</v>
      </c>
      <c r="B121" s="192">
        <v>4</v>
      </c>
      <c r="C121" s="193" t="s">
        <v>722</v>
      </c>
      <c r="D121" s="230"/>
      <c r="E121" s="230"/>
      <c r="F121" s="194" t="s">
        <v>723</v>
      </c>
      <c r="G121" s="7" t="s">
        <v>724</v>
      </c>
      <c r="H121" s="201"/>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67">
        <v>3</v>
      </c>
      <c r="AG121" s="67">
        <v>0</v>
      </c>
      <c r="AH121" s="67">
        <v>15</v>
      </c>
      <c r="AI121" s="67">
        <v>45</v>
      </c>
      <c r="AJ121" s="67">
        <v>0</v>
      </c>
      <c r="AK121" s="67">
        <v>45</v>
      </c>
      <c r="AL121" s="67">
        <v>3</v>
      </c>
      <c r="AM121" s="67" t="s">
        <v>61</v>
      </c>
      <c r="AN121" s="67"/>
      <c r="AO121" s="67"/>
    </row>
    <row r="122" spans="1:41" ht="15" x14ac:dyDescent="0.25">
      <c r="A122" s="197" t="s">
        <v>63</v>
      </c>
      <c r="B122" s="192">
        <v>6</v>
      </c>
      <c r="C122" s="198" t="s">
        <v>382</v>
      </c>
      <c r="D122" s="232" t="s">
        <v>725</v>
      </c>
      <c r="E122" s="232" t="s">
        <v>726</v>
      </c>
      <c r="F122" s="194" t="s">
        <v>249</v>
      </c>
      <c r="G122" s="7" t="s">
        <v>726</v>
      </c>
      <c r="H122" s="201"/>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67">
        <v>0</v>
      </c>
      <c r="AG122" s="67">
        <v>4</v>
      </c>
      <c r="AH122" s="67">
        <v>15</v>
      </c>
      <c r="AI122" s="67">
        <v>0</v>
      </c>
      <c r="AJ122" s="67">
        <v>60</v>
      </c>
      <c r="AK122" s="67">
        <v>60</v>
      </c>
      <c r="AL122" s="67">
        <v>4</v>
      </c>
      <c r="AM122" s="67" t="s">
        <v>10</v>
      </c>
      <c r="AN122" s="67"/>
      <c r="AO122" s="67"/>
    </row>
    <row r="123" spans="1:41" ht="51" x14ac:dyDescent="0.25">
      <c r="A123" s="197" t="s">
        <v>64</v>
      </c>
      <c r="B123" s="192">
        <v>7</v>
      </c>
      <c r="C123" s="198" t="s">
        <v>383</v>
      </c>
      <c r="D123" s="232"/>
      <c r="E123" s="232"/>
      <c r="F123" s="194" t="s">
        <v>250</v>
      </c>
      <c r="G123" s="7" t="s">
        <v>726</v>
      </c>
      <c r="H123" s="201"/>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67">
        <v>0</v>
      </c>
      <c r="AG123" s="67">
        <v>2</v>
      </c>
      <c r="AH123" s="67">
        <v>15</v>
      </c>
      <c r="AI123" s="67">
        <v>0</v>
      </c>
      <c r="AJ123" s="67">
        <v>30</v>
      </c>
      <c r="AK123" s="67">
        <v>30</v>
      </c>
      <c r="AL123" s="67">
        <v>2</v>
      </c>
      <c r="AM123" s="67" t="s">
        <v>10</v>
      </c>
      <c r="AN123" s="67" t="s">
        <v>382</v>
      </c>
      <c r="AO123" s="67" t="s">
        <v>727</v>
      </c>
    </row>
    <row r="124" spans="1:41" ht="15" x14ac:dyDescent="0.25">
      <c r="A124" s="197" t="s">
        <v>64</v>
      </c>
      <c r="B124" s="192">
        <v>7</v>
      </c>
      <c r="C124" s="193" t="s">
        <v>728</v>
      </c>
      <c r="D124" s="193"/>
      <c r="E124" s="193"/>
      <c r="F124" s="194" t="s">
        <v>729</v>
      </c>
      <c r="G124" s="7"/>
      <c r="H124" s="201"/>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67" t="s">
        <v>46</v>
      </c>
      <c r="AG124" s="67" t="s">
        <v>46</v>
      </c>
      <c r="AH124" s="67" t="s">
        <v>46</v>
      </c>
      <c r="AI124" s="67" t="s">
        <v>46</v>
      </c>
      <c r="AJ124" s="67" t="s">
        <v>46</v>
      </c>
      <c r="AK124" s="67" t="s">
        <v>46</v>
      </c>
      <c r="AL124" s="67">
        <v>0</v>
      </c>
      <c r="AM124" s="67" t="s">
        <v>730</v>
      </c>
      <c r="AN124" s="67"/>
      <c r="AO124" s="67"/>
    </row>
    <row r="125" spans="1:41" ht="15" x14ac:dyDescent="0.25">
      <c r="A125" s="198"/>
      <c r="B125" s="192"/>
      <c r="C125" s="192"/>
      <c r="D125" s="192"/>
      <c r="E125" s="192"/>
      <c r="F125" s="199" t="s">
        <v>731</v>
      </c>
      <c r="G125" s="200"/>
      <c r="H125" s="201"/>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67">
        <v>7</v>
      </c>
      <c r="AG125" s="67">
        <v>26</v>
      </c>
      <c r="AH125" s="67">
        <v>165</v>
      </c>
      <c r="AI125" s="67">
        <v>90</v>
      </c>
      <c r="AJ125" s="67">
        <v>390</v>
      </c>
      <c r="AK125" s="67">
        <v>480</v>
      </c>
      <c r="AL125" s="67">
        <v>36</v>
      </c>
      <c r="AM125" s="67">
        <v>0</v>
      </c>
      <c r="AN125" s="67"/>
      <c r="AO125" s="67"/>
    </row>
    <row r="126" spans="1:41" ht="29.25" customHeight="1" x14ac:dyDescent="0.25">
      <c r="A126" s="96"/>
      <c r="B126" s="93"/>
      <c r="C126" s="82"/>
      <c r="D126" s="93"/>
      <c r="E126" s="93"/>
      <c r="F126" s="75" t="s">
        <v>732</v>
      </c>
      <c r="G126" s="134"/>
      <c r="H126" s="97">
        <v>14</v>
      </c>
      <c r="I126" s="97">
        <v>16</v>
      </c>
      <c r="J126" s="97">
        <v>34</v>
      </c>
      <c r="K126" s="97">
        <v>10</v>
      </c>
      <c r="L126" s="97">
        <v>40</v>
      </c>
      <c r="M126" s="97">
        <v>32</v>
      </c>
      <c r="N126" s="97">
        <v>10</v>
      </c>
      <c r="O126" s="97">
        <v>77</v>
      </c>
      <c r="P126" s="97">
        <v>32</v>
      </c>
      <c r="Q126" s="97">
        <v>7</v>
      </c>
      <c r="R126" s="97">
        <v>63</v>
      </c>
      <c r="S126" s="97">
        <v>27</v>
      </c>
      <c r="T126" s="97">
        <v>3</v>
      </c>
      <c r="U126" s="97">
        <v>66</v>
      </c>
      <c r="V126" s="97">
        <v>23</v>
      </c>
      <c r="W126" s="97">
        <v>9</v>
      </c>
      <c r="X126" s="97">
        <v>67</v>
      </c>
      <c r="Y126" s="97">
        <v>32</v>
      </c>
      <c r="Z126" s="97">
        <v>5</v>
      </c>
      <c r="AA126" s="97">
        <v>68</v>
      </c>
      <c r="AB126" s="97">
        <v>24</v>
      </c>
      <c r="AC126" s="97">
        <v>0</v>
      </c>
      <c r="AD126" s="97">
        <v>165</v>
      </c>
      <c r="AE126" s="97">
        <v>34</v>
      </c>
      <c r="AF126" s="67" t="s">
        <v>46</v>
      </c>
      <c r="AG126" s="67" t="s">
        <v>46</v>
      </c>
      <c r="AH126" s="67" t="s">
        <v>46</v>
      </c>
      <c r="AI126" s="97">
        <v>870</v>
      </c>
      <c r="AJ126" s="97">
        <v>1290</v>
      </c>
      <c r="AK126" s="97">
        <v>2160</v>
      </c>
      <c r="AL126" s="97">
        <v>240</v>
      </c>
      <c r="AM126" s="98"/>
      <c r="AN126" s="131"/>
      <c r="AO126" s="95"/>
    </row>
  </sheetData>
  <sheetProtection sort="0" autoFilter="0" pivotTables="0"/>
  <autoFilter ref="A3:AO111"/>
  <mergeCells count="74">
    <mergeCell ref="A1:AO1"/>
    <mergeCell ref="A2:AO2"/>
    <mergeCell ref="D4:D7"/>
    <mergeCell ref="E4:E7"/>
    <mergeCell ref="D8:D9"/>
    <mergeCell ref="E8:E9"/>
    <mergeCell ref="D10:D12"/>
    <mergeCell ref="E10:E12"/>
    <mergeCell ref="D14:D18"/>
    <mergeCell ref="E14:E18"/>
    <mergeCell ref="D20:D25"/>
    <mergeCell ref="G29:G30"/>
    <mergeCell ref="C32:F32"/>
    <mergeCell ref="D33:D36"/>
    <mergeCell ref="E33:E36"/>
    <mergeCell ref="D37:D38"/>
    <mergeCell ref="E37:E38"/>
    <mergeCell ref="D29:D30"/>
    <mergeCell ref="E29:E30"/>
    <mergeCell ref="D39:D40"/>
    <mergeCell ref="E39:E40"/>
    <mergeCell ref="D42:D44"/>
    <mergeCell ref="G42:G43"/>
    <mergeCell ref="D45:D46"/>
    <mergeCell ref="E45:E46"/>
    <mergeCell ref="G45:G46"/>
    <mergeCell ref="D68:D70"/>
    <mergeCell ref="E68:E70"/>
    <mergeCell ref="G69:G70"/>
    <mergeCell ref="D48:D51"/>
    <mergeCell ref="E48:E51"/>
    <mergeCell ref="G48:G49"/>
    <mergeCell ref="D53:D58"/>
    <mergeCell ref="E53:E58"/>
    <mergeCell ref="G53:G54"/>
    <mergeCell ref="G55:G56"/>
    <mergeCell ref="G57:G58"/>
    <mergeCell ref="D60:D63"/>
    <mergeCell ref="E60:E63"/>
    <mergeCell ref="G60:G61"/>
    <mergeCell ref="D65:D66"/>
    <mergeCell ref="E65:E66"/>
    <mergeCell ref="D87:D88"/>
    <mergeCell ref="E87:E88"/>
    <mergeCell ref="C72:F72"/>
    <mergeCell ref="AF74:AO74"/>
    <mergeCell ref="D75:D76"/>
    <mergeCell ref="E75:E76"/>
    <mergeCell ref="G75:G76"/>
    <mergeCell ref="D78:D79"/>
    <mergeCell ref="E78:E79"/>
    <mergeCell ref="G78:G79"/>
    <mergeCell ref="D81:D82"/>
    <mergeCell ref="E81:E82"/>
    <mergeCell ref="G81:G82"/>
    <mergeCell ref="D84:D85"/>
    <mergeCell ref="E84:E85"/>
    <mergeCell ref="G90:G91"/>
    <mergeCell ref="D93:D94"/>
    <mergeCell ref="E93:E94"/>
    <mergeCell ref="D96:D97"/>
    <mergeCell ref="E96:E97"/>
    <mergeCell ref="G96:G97"/>
    <mergeCell ref="C99:F99"/>
    <mergeCell ref="E113:E115"/>
    <mergeCell ref="E116:E119"/>
    <mergeCell ref="E120:E121"/>
    <mergeCell ref="D90:D91"/>
    <mergeCell ref="E90:E91"/>
    <mergeCell ref="E122:E123"/>
    <mergeCell ref="D113:D115"/>
    <mergeCell ref="D116:D119"/>
    <mergeCell ref="D120:D121"/>
    <mergeCell ref="D122:D123"/>
  </mergeCells>
  <printOptions horizontalCentered="1" verticalCentered="1" gridLines="1"/>
  <pageMargins left="0.25" right="0.25" top="0.75" bottom="0.75" header="0.3" footer="0.3"/>
  <pageSetup paperSize="9" scale="21"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95"/>
  <sheetViews>
    <sheetView workbookViewId="0">
      <selection activeCell="A2" sqref="A2:AO2"/>
    </sheetView>
  </sheetViews>
  <sheetFormatPr defaultRowHeight="12.75" x14ac:dyDescent="0.2"/>
  <cols>
    <col min="1" max="1" width="5.28515625" customWidth="1"/>
    <col min="2" max="2" width="4.42578125" customWidth="1"/>
    <col min="3" max="3" width="12.85546875" style="52" customWidth="1"/>
    <col min="4" max="4" width="18.140625" customWidth="1"/>
    <col min="5" max="5" width="4.42578125" customWidth="1"/>
    <col min="6" max="6" width="4.28515625" customWidth="1"/>
    <col min="7" max="7" width="4.5703125" customWidth="1"/>
    <col min="8" max="8" width="5.42578125" customWidth="1"/>
    <col min="9" max="9" width="3.28515625" style="48" customWidth="1"/>
    <col min="10" max="10" width="5.28515625" customWidth="1"/>
    <col min="11" max="11" width="4.28515625" customWidth="1"/>
    <col min="12" max="12" width="14.140625" style="52" customWidth="1"/>
    <col min="13" max="13" width="17.28515625" customWidth="1"/>
    <col min="14" max="14" width="4.85546875" customWidth="1"/>
    <col min="15" max="15" width="4.140625" customWidth="1"/>
    <col min="16" max="16" width="3.7109375" customWidth="1"/>
    <col min="17" max="17" width="4.42578125" customWidth="1"/>
  </cols>
  <sheetData>
    <row r="1" spans="1:39" ht="15.75" thickBot="1" x14ac:dyDescent="0.3">
      <c r="A1" s="243" t="s">
        <v>276</v>
      </c>
      <c r="B1" s="244"/>
      <c r="C1" s="244"/>
      <c r="D1" s="244"/>
      <c r="E1" s="244"/>
      <c r="F1" s="244"/>
      <c r="G1" s="244"/>
      <c r="H1" s="245"/>
      <c r="I1" s="65"/>
      <c r="J1" s="246" t="s">
        <v>277</v>
      </c>
      <c r="K1" s="247"/>
      <c r="L1" s="247"/>
      <c r="M1" s="247"/>
      <c r="N1" s="247"/>
      <c r="O1" s="247"/>
      <c r="P1" s="247"/>
      <c r="Q1" s="248"/>
      <c r="R1" s="60"/>
      <c r="S1" s="60"/>
      <c r="T1" s="60"/>
      <c r="U1" s="60"/>
      <c r="V1" s="60"/>
      <c r="W1" s="60"/>
      <c r="X1" s="60"/>
      <c r="Y1" s="60"/>
    </row>
    <row r="2" spans="1:39" ht="19.5" thickBot="1" x14ac:dyDescent="0.35">
      <c r="A2" s="240" t="s">
        <v>314</v>
      </c>
      <c r="B2" s="241"/>
      <c r="C2" s="241"/>
      <c r="D2" s="241"/>
      <c r="E2" s="241"/>
      <c r="F2" s="241"/>
      <c r="G2" s="241"/>
      <c r="H2" s="241"/>
      <c r="I2" s="241"/>
      <c r="J2" s="241"/>
      <c r="K2" s="241"/>
      <c r="L2" s="241"/>
      <c r="M2" s="241"/>
      <c r="N2" s="241"/>
      <c r="O2" s="241"/>
      <c r="P2" s="241"/>
      <c r="Q2" s="242"/>
    </row>
    <row r="3" spans="1:39" ht="51" thickBot="1" x14ac:dyDescent="0.25">
      <c r="A3" s="36" t="s">
        <v>35</v>
      </c>
      <c r="B3" s="37" t="s">
        <v>42</v>
      </c>
      <c r="C3" s="123" t="s">
        <v>67</v>
      </c>
      <c r="D3" s="38" t="s">
        <v>41</v>
      </c>
      <c r="E3" s="39" t="s">
        <v>49</v>
      </c>
      <c r="F3" s="40" t="s">
        <v>50</v>
      </c>
      <c r="G3" s="40" t="s">
        <v>36</v>
      </c>
      <c r="H3" s="41" t="s">
        <v>37</v>
      </c>
      <c r="I3" s="118"/>
      <c r="J3" s="42" t="s">
        <v>35</v>
      </c>
      <c r="K3" s="43" t="s">
        <v>42</v>
      </c>
      <c r="L3" s="122" t="s">
        <v>67</v>
      </c>
      <c r="M3" s="44" t="s">
        <v>41</v>
      </c>
      <c r="N3" s="45" t="s">
        <v>49</v>
      </c>
      <c r="O3" s="45" t="s">
        <v>50</v>
      </c>
      <c r="P3" s="45" t="s">
        <v>36</v>
      </c>
      <c r="Q3" s="46" t="s">
        <v>37</v>
      </c>
    </row>
    <row r="4" spans="1:39" ht="25.5" x14ac:dyDescent="0.2">
      <c r="A4" s="11" t="s">
        <v>63</v>
      </c>
      <c r="B4" s="11">
        <v>6</v>
      </c>
      <c r="C4" s="11" t="s">
        <v>143</v>
      </c>
      <c r="D4" s="5" t="s">
        <v>100</v>
      </c>
      <c r="E4" s="9">
        <v>2</v>
      </c>
      <c r="F4" s="9">
        <v>0</v>
      </c>
      <c r="G4" s="9">
        <v>2</v>
      </c>
      <c r="H4" s="9" t="s">
        <v>10</v>
      </c>
      <c r="I4" s="9"/>
      <c r="J4" s="208" t="s">
        <v>63</v>
      </c>
      <c r="K4" s="208">
        <v>6</v>
      </c>
      <c r="L4" s="208" t="s">
        <v>351</v>
      </c>
      <c r="M4" s="5" t="s">
        <v>100</v>
      </c>
      <c r="N4" s="21">
        <v>2</v>
      </c>
      <c r="O4" s="21">
        <v>0</v>
      </c>
      <c r="P4" s="21">
        <v>2</v>
      </c>
      <c r="Q4" s="21" t="s">
        <v>61</v>
      </c>
    </row>
    <row r="5" spans="1:39" ht="25.5" x14ac:dyDescent="0.2">
      <c r="A5" s="11" t="s">
        <v>64</v>
      </c>
      <c r="B5" s="11">
        <v>7</v>
      </c>
      <c r="C5" s="13" t="s">
        <v>278</v>
      </c>
      <c r="D5" s="18" t="s">
        <v>279</v>
      </c>
      <c r="E5" s="9">
        <v>2</v>
      </c>
      <c r="F5" s="9">
        <v>1</v>
      </c>
      <c r="G5" s="9">
        <v>3</v>
      </c>
      <c r="H5" s="9" t="s">
        <v>10</v>
      </c>
      <c r="I5" s="9"/>
      <c r="J5" s="208" t="s">
        <v>64</v>
      </c>
      <c r="K5" s="208">
        <v>7</v>
      </c>
      <c r="L5" s="22" t="s">
        <v>350</v>
      </c>
      <c r="M5" s="5" t="s">
        <v>232</v>
      </c>
      <c r="N5" s="21">
        <v>2</v>
      </c>
      <c r="O5" s="21">
        <v>1</v>
      </c>
      <c r="P5" s="21">
        <v>3</v>
      </c>
      <c r="Q5" s="21" t="s">
        <v>10</v>
      </c>
    </row>
    <row r="6" spans="1:39" ht="38.25" x14ac:dyDescent="0.2">
      <c r="A6" s="15" t="s">
        <v>64</v>
      </c>
      <c r="B6" s="15">
        <v>8</v>
      </c>
      <c r="C6" s="15" t="s">
        <v>144</v>
      </c>
      <c r="D6" s="47" t="s">
        <v>82</v>
      </c>
      <c r="E6" s="12">
        <v>2</v>
      </c>
      <c r="F6" s="12">
        <v>0</v>
      </c>
      <c r="G6" s="12">
        <v>2</v>
      </c>
      <c r="H6" s="12" t="s">
        <v>61</v>
      </c>
      <c r="I6" s="12"/>
      <c r="J6" s="209" t="s">
        <v>60</v>
      </c>
      <c r="K6" s="209">
        <v>2</v>
      </c>
      <c r="L6" s="208" t="s">
        <v>352</v>
      </c>
      <c r="M6" s="47" t="s">
        <v>82</v>
      </c>
      <c r="N6" s="23">
        <v>2</v>
      </c>
      <c r="O6" s="23">
        <v>0</v>
      </c>
      <c r="P6" s="23">
        <v>2</v>
      </c>
      <c r="Q6" s="23" t="s">
        <v>61</v>
      </c>
    </row>
    <row r="7" spans="1:39" ht="51" x14ac:dyDescent="0.2">
      <c r="A7" s="11" t="s">
        <v>63</v>
      </c>
      <c r="B7" s="11">
        <v>5</v>
      </c>
      <c r="C7" s="11" t="s">
        <v>280</v>
      </c>
      <c r="D7" s="5" t="s">
        <v>281</v>
      </c>
      <c r="E7" s="9">
        <v>0</v>
      </c>
      <c r="F7" s="9">
        <v>2</v>
      </c>
      <c r="G7" s="9">
        <v>2</v>
      </c>
      <c r="H7" s="9" t="s">
        <v>10</v>
      </c>
      <c r="I7" s="6"/>
      <c r="J7" s="208" t="s">
        <v>63</v>
      </c>
      <c r="K7" s="208">
        <v>5</v>
      </c>
      <c r="L7" s="22" t="s">
        <v>353</v>
      </c>
      <c r="M7" s="211" t="s">
        <v>233</v>
      </c>
      <c r="N7" s="21">
        <v>0</v>
      </c>
      <c r="O7" s="21">
        <v>2</v>
      </c>
      <c r="P7" s="21">
        <v>2</v>
      </c>
      <c r="Q7" s="21" t="s">
        <v>10</v>
      </c>
    </row>
    <row r="8" spans="1:39" ht="51" x14ac:dyDescent="0.2">
      <c r="A8" s="16" t="s">
        <v>60</v>
      </c>
      <c r="B8" s="16">
        <v>1</v>
      </c>
      <c r="C8" s="16" t="s">
        <v>75</v>
      </c>
      <c r="D8" s="25" t="s">
        <v>76</v>
      </c>
      <c r="E8" s="17">
        <v>1</v>
      </c>
      <c r="F8" s="17">
        <v>1</v>
      </c>
      <c r="G8" s="17">
        <v>2</v>
      </c>
      <c r="H8" s="17" t="s">
        <v>61</v>
      </c>
      <c r="I8" s="6"/>
      <c r="J8" s="210" t="s">
        <v>60</v>
      </c>
      <c r="K8" s="210">
        <v>1</v>
      </c>
      <c r="L8" s="160" t="s">
        <v>356</v>
      </c>
      <c r="M8" s="212" t="s">
        <v>260</v>
      </c>
      <c r="N8" s="26">
        <v>1</v>
      </c>
      <c r="O8" s="26">
        <v>1</v>
      </c>
      <c r="P8" s="26">
        <v>2</v>
      </c>
      <c r="Q8" s="26" t="s">
        <v>61</v>
      </c>
    </row>
    <row r="9" spans="1:39" ht="38.25" x14ac:dyDescent="0.2">
      <c r="A9" s="11" t="s">
        <v>60</v>
      </c>
      <c r="B9" s="11">
        <v>2</v>
      </c>
      <c r="C9" s="11" t="s">
        <v>139</v>
      </c>
      <c r="D9" s="5" t="s">
        <v>282</v>
      </c>
      <c r="E9" s="9">
        <v>1</v>
      </c>
      <c r="F9" s="9">
        <v>1</v>
      </c>
      <c r="G9" s="9">
        <v>2</v>
      </c>
      <c r="H9" s="11" t="s">
        <v>61</v>
      </c>
      <c r="I9" s="54"/>
      <c r="J9" s="208" t="s">
        <v>60</v>
      </c>
      <c r="K9" s="208">
        <v>2</v>
      </c>
      <c r="L9" s="213" t="s">
        <v>354</v>
      </c>
      <c r="M9" s="214" t="s">
        <v>259</v>
      </c>
      <c r="N9" s="21">
        <v>2</v>
      </c>
      <c r="O9" s="21">
        <v>0</v>
      </c>
      <c r="P9" s="21">
        <v>2</v>
      </c>
      <c r="Q9" s="208" t="s">
        <v>61</v>
      </c>
    </row>
    <row r="10" spans="1:39" ht="51" x14ac:dyDescent="0.2">
      <c r="A10" s="11" t="s">
        <v>60</v>
      </c>
      <c r="B10" s="11">
        <v>2</v>
      </c>
      <c r="C10" s="11" t="s">
        <v>140</v>
      </c>
      <c r="D10" s="5" t="s">
        <v>283</v>
      </c>
      <c r="E10" s="9">
        <v>2</v>
      </c>
      <c r="F10" s="9">
        <v>0</v>
      </c>
      <c r="G10" s="9">
        <v>2</v>
      </c>
      <c r="H10" s="9" t="s">
        <v>61</v>
      </c>
      <c r="I10" s="6"/>
      <c r="J10" s="208" t="s">
        <v>64</v>
      </c>
      <c r="K10" s="208">
        <v>8</v>
      </c>
      <c r="L10" s="160" t="s">
        <v>355</v>
      </c>
      <c r="M10" s="215" t="s">
        <v>756</v>
      </c>
      <c r="N10" s="21">
        <v>0</v>
      </c>
      <c r="O10" s="21">
        <v>2</v>
      </c>
      <c r="P10" s="21">
        <v>2</v>
      </c>
      <c r="Q10" s="21" t="s">
        <v>10</v>
      </c>
    </row>
    <row r="11" spans="1:39" ht="25.5" x14ac:dyDescent="0.2">
      <c r="A11" s="13" t="s">
        <v>63</v>
      </c>
      <c r="B11" s="13">
        <v>5</v>
      </c>
      <c r="C11" s="13" t="s">
        <v>118</v>
      </c>
      <c r="D11" s="5" t="s">
        <v>103</v>
      </c>
      <c r="E11" s="9">
        <v>0</v>
      </c>
      <c r="F11" s="9">
        <v>2</v>
      </c>
      <c r="G11" s="9">
        <v>2</v>
      </c>
      <c r="H11" s="9" t="s">
        <v>10</v>
      </c>
      <c r="I11" s="6"/>
      <c r="J11" s="22" t="s">
        <v>63</v>
      </c>
      <c r="K11" s="22">
        <v>5</v>
      </c>
      <c r="L11" s="22" t="s">
        <v>357</v>
      </c>
      <c r="M11" s="5" t="s">
        <v>264</v>
      </c>
      <c r="N11" s="21">
        <v>0</v>
      </c>
      <c r="O11" s="21">
        <v>1</v>
      </c>
      <c r="P11" s="21">
        <v>2</v>
      </c>
      <c r="Q11" s="21" t="s">
        <v>10</v>
      </c>
    </row>
    <row r="12" spans="1:39" ht="38.25" x14ac:dyDescent="0.2">
      <c r="A12" s="15" t="s">
        <v>63</v>
      </c>
      <c r="B12" s="15">
        <v>6</v>
      </c>
      <c r="C12" s="115" t="s">
        <v>119</v>
      </c>
      <c r="D12" s="47" t="s">
        <v>284</v>
      </c>
      <c r="E12" s="12">
        <v>1</v>
      </c>
      <c r="F12" s="12">
        <v>1</v>
      </c>
      <c r="G12" s="12">
        <v>2</v>
      </c>
      <c r="H12" s="12" t="s">
        <v>61</v>
      </c>
      <c r="I12" s="6"/>
      <c r="J12" s="209" t="s">
        <v>63</v>
      </c>
      <c r="K12" s="209">
        <v>6</v>
      </c>
      <c r="L12" s="22" t="s">
        <v>384</v>
      </c>
      <c r="M12" s="47" t="s">
        <v>265</v>
      </c>
      <c r="N12" s="23">
        <v>2</v>
      </c>
      <c r="O12" s="23">
        <v>1</v>
      </c>
      <c r="P12" s="23">
        <v>2</v>
      </c>
      <c r="Q12" s="23" t="s">
        <v>61</v>
      </c>
      <c r="R12" s="126"/>
    </row>
    <row r="13" spans="1:39" ht="38.25" customHeight="1" x14ac:dyDescent="0.2">
      <c r="A13" s="106"/>
      <c r="B13" s="106"/>
      <c r="C13" s="106"/>
      <c r="D13" s="61" t="s">
        <v>349</v>
      </c>
      <c r="E13" s="61"/>
      <c r="F13" s="106"/>
      <c r="G13" s="19"/>
      <c r="H13" s="21"/>
      <c r="I13" s="21"/>
      <c r="J13" s="61" t="s">
        <v>63</v>
      </c>
      <c r="K13" s="61">
        <v>5</v>
      </c>
      <c r="L13" s="208" t="s">
        <v>347</v>
      </c>
      <c r="M13" s="5" t="s">
        <v>343</v>
      </c>
      <c r="N13" s="21">
        <v>0</v>
      </c>
      <c r="O13" s="21">
        <v>0</v>
      </c>
      <c r="P13" s="21">
        <v>0</v>
      </c>
      <c r="Q13" s="21" t="s">
        <v>61</v>
      </c>
      <c r="R13" s="127"/>
      <c r="S13" s="20"/>
      <c r="T13" s="20"/>
      <c r="U13" s="20"/>
      <c r="V13" s="20"/>
      <c r="W13" s="20"/>
      <c r="X13" s="20"/>
      <c r="Y13" s="20"/>
      <c r="Z13" s="20"/>
      <c r="AA13" s="20"/>
      <c r="AB13" s="20"/>
      <c r="AC13" s="20"/>
      <c r="AD13" s="20"/>
      <c r="AE13" s="20"/>
      <c r="AF13" s="20"/>
      <c r="AG13" s="20"/>
      <c r="AH13" s="20"/>
      <c r="AI13" s="20"/>
      <c r="AJ13" s="20"/>
      <c r="AK13" s="62" t="s">
        <v>348</v>
      </c>
      <c r="AL13" s="63"/>
      <c r="AM13" s="64"/>
    </row>
    <row r="14" spans="1:39" x14ac:dyDescent="0.2">
      <c r="A14" s="11" t="s">
        <v>60</v>
      </c>
      <c r="B14" s="11">
        <v>2</v>
      </c>
      <c r="C14" s="13" t="s">
        <v>285</v>
      </c>
      <c r="D14" s="5" t="s">
        <v>8</v>
      </c>
      <c r="E14" s="9">
        <v>2</v>
      </c>
      <c r="F14" s="9">
        <v>2</v>
      </c>
      <c r="G14" s="9">
        <v>4</v>
      </c>
      <c r="H14" s="9" t="s">
        <v>61</v>
      </c>
      <c r="I14" s="6"/>
      <c r="J14" s="208" t="s">
        <v>60</v>
      </c>
      <c r="K14" s="208">
        <v>2</v>
      </c>
      <c r="L14" s="22" t="s">
        <v>377</v>
      </c>
      <c r="M14" s="5" t="s">
        <v>275</v>
      </c>
      <c r="N14" s="21">
        <v>2</v>
      </c>
      <c r="O14" s="21">
        <v>2</v>
      </c>
      <c r="P14" s="21">
        <v>4</v>
      </c>
      <c r="Q14" s="21" t="s">
        <v>61</v>
      </c>
    </row>
    <row r="15" spans="1:39" x14ac:dyDescent="0.2">
      <c r="A15" s="11" t="s">
        <v>62</v>
      </c>
      <c r="B15" s="11">
        <v>3</v>
      </c>
      <c r="C15" s="13" t="s">
        <v>286</v>
      </c>
      <c r="D15" s="5" t="s">
        <v>9</v>
      </c>
      <c r="E15" s="9">
        <v>2</v>
      </c>
      <c r="F15" s="9">
        <v>2</v>
      </c>
      <c r="G15" s="9">
        <v>4</v>
      </c>
      <c r="H15" s="9" t="s">
        <v>61</v>
      </c>
      <c r="I15" s="6"/>
      <c r="J15" s="208" t="s">
        <v>62</v>
      </c>
      <c r="K15" s="208">
        <v>3</v>
      </c>
      <c r="L15" s="22" t="s">
        <v>385</v>
      </c>
      <c r="M15" s="5" t="s">
        <v>274</v>
      </c>
      <c r="N15" s="21">
        <v>2</v>
      </c>
      <c r="O15" s="21">
        <v>2</v>
      </c>
      <c r="P15" s="21">
        <v>4</v>
      </c>
      <c r="Q15" s="21" t="s">
        <v>61</v>
      </c>
    </row>
    <row r="16" spans="1:39" x14ac:dyDescent="0.2">
      <c r="A16" s="15" t="s">
        <v>64</v>
      </c>
      <c r="B16" s="15">
        <v>7</v>
      </c>
      <c r="C16" s="115" t="s">
        <v>267</v>
      </c>
      <c r="D16" s="27" t="s">
        <v>287</v>
      </c>
      <c r="E16" s="12">
        <v>0</v>
      </c>
      <c r="F16" s="12">
        <v>2</v>
      </c>
      <c r="G16" s="12">
        <v>2</v>
      </c>
      <c r="H16" s="12" t="s">
        <v>10</v>
      </c>
      <c r="I16" s="6"/>
      <c r="J16" s="209" t="s">
        <v>64</v>
      </c>
      <c r="K16" s="209">
        <v>7</v>
      </c>
      <c r="L16" s="22" t="s">
        <v>358</v>
      </c>
      <c r="M16" s="27" t="s">
        <v>266</v>
      </c>
      <c r="N16" s="23">
        <v>0</v>
      </c>
      <c r="O16" s="23">
        <v>2</v>
      </c>
      <c r="P16" s="23">
        <v>2</v>
      </c>
      <c r="Q16" s="23" t="s">
        <v>10</v>
      </c>
    </row>
    <row r="17" spans="1:17" ht="25.5" x14ac:dyDescent="0.2">
      <c r="A17" s="15" t="s">
        <v>62</v>
      </c>
      <c r="B17" s="15">
        <v>3</v>
      </c>
      <c r="C17" s="11" t="s">
        <v>187</v>
      </c>
      <c r="D17" s="27" t="s">
        <v>288</v>
      </c>
      <c r="E17" s="9">
        <v>2</v>
      </c>
      <c r="F17" s="17">
        <v>0</v>
      </c>
      <c r="G17" s="17">
        <v>2</v>
      </c>
      <c r="H17" s="12" t="s">
        <v>61</v>
      </c>
      <c r="I17" s="6"/>
      <c r="J17" s="209" t="s">
        <v>62</v>
      </c>
      <c r="K17" s="209">
        <v>3</v>
      </c>
      <c r="L17" s="208" t="s">
        <v>339</v>
      </c>
      <c r="M17" s="27" t="s">
        <v>243</v>
      </c>
      <c r="N17" s="23">
        <v>2</v>
      </c>
      <c r="O17" s="23">
        <v>0</v>
      </c>
      <c r="P17" s="26">
        <v>2</v>
      </c>
      <c r="Q17" s="23" t="s">
        <v>61</v>
      </c>
    </row>
    <row r="18" spans="1:17" ht="25.5" x14ac:dyDescent="0.2">
      <c r="A18" s="15" t="s">
        <v>62</v>
      </c>
      <c r="B18" s="15">
        <v>4</v>
      </c>
      <c r="C18" s="11" t="s">
        <v>188</v>
      </c>
      <c r="D18" s="5" t="s">
        <v>289</v>
      </c>
      <c r="E18" s="9">
        <v>1</v>
      </c>
      <c r="F18" s="17">
        <v>0</v>
      </c>
      <c r="G18" s="17">
        <v>1</v>
      </c>
      <c r="H18" s="12" t="s">
        <v>10</v>
      </c>
      <c r="I18" s="6"/>
      <c r="J18" s="209" t="s">
        <v>62</v>
      </c>
      <c r="K18" s="209">
        <v>4</v>
      </c>
      <c r="L18" s="208" t="s">
        <v>342</v>
      </c>
      <c r="M18" s="5" t="s">
        <v>244</v>
      </c>
      <c r="N18" s="21">
        <v>1</v>
      </c>
      <c r="O18" s="21">
        <v>0</v>
      </c>
      <c r="P18" s="26">
        <v>1</v>
      </c>
      <c r="Q18" s="23" t="s">
        <v>10</v>
      </c>
    </row>
    <row r="19" spans="1:17" ht="25.5" x14ac:dyDescent="0.2">
      <c r="A19" s="16" t="s">
        <v>60</v>
      </c>
      <c r="B19" s="16">
        <v>2</v>
      </c>
      <c r="C19" s="116" t="s">
        <v>193</v>
      </c>
      <c r="D19" s="25" t="s">
        <v>98</v>
      </c>
      <c r="E19" s="17">
        <v>1</v>
      </c>
      <c r="F19" s="17">
        <v>2</v>
      </c>
      <c r="G19" s="9">
        <v>3</v>
      </c>
      <c r="H19" s="17" t="s">
        <v>10</v>
      </c>
      <c r="I19" s="6"/>
      <c r="J19" s="210" t="s">
        <v>60</v>
      </c>
      <c r="K19" s="210">
        <v>2</v>
      </c>
      <c r="L19" s="22" t="s">
        <v>376</v>
      </c>
      <c r="M19" s="25" t="s">
        <v>226</v>
      </c>
      <c r="N19" s="26">
        <v>1</v>
      </c>
      <c r="O19" s="26">
        <v>2</v>
      </c>
      <c r="P19" s="21">
        <v>3</v>
      </c>
      <c r="Q19" s="26" t="s">
        <v>10</v>
      </c>
    </row>
    <row r="20" spans="1:17" ht="51" x14ac:dyDescent="0.2">
      <c r="A20" s="15" t="s">
        <v>62</v>
      </c>
      <c r="B20" s="15">
        <v>3</v>
      </c>
      <c r="C20" s="115" t="s">
        <v>194</v>
      </c>
      <c r="D20" s="5" t="s">
        <v>290</v>
      </c>
      <c r="E20" s="17">
        <v>1</v>
      </c>
      <c r="F20" s="17">
        <v>3</v>
      </c>
      <c r="G20" s="9">
        <v>4</v>
      </c>
      <c r="H20" s="9" t="s">
        <v>10</v>
      </c>
      <c r="I20" s="6"/>
      <c r="J20" s="208" t="s">
        <v>62</v>
      </c>
      <c r="K20" s="209">
        <v>3</v>
      </c>
      <c r="L20" s="22" t="s">
        <v>360</v>
      </c>
      <c r="M20" s="5" t="s">
        <v>245</v>
      </c>
      <c r="N20" s="21">
        <v>1</v>
      </c>
      <c r="O20" s="21">
        <v>3</v>
      </c>
      <c r="P20" s="21">
        <v>4</v>
      </c>
      <c r="Q20" s="21" t="s">
        <v>10</v>
      </c>
    </row>
    <row r="21" spans="1:17" ht="38.25" x14ac:dyDescent="0.2">
      <c r="A21" s="16" t="s">
        <v>63</v>
      </c>
      <c r="B21" s="16">
        <v>5</v>
      </c>
      <c r="C21" s="15" t="s">
        <v>195</v>
      </c>
      <c r="D21" s="25" t="s">
        <v>291</v>
      </c>
      <c r="E21" s="12">
        <v>0</v>
      </c>
      <c r="F21" s="12">
        <v>4</v>
      </c>
      <c r="G21" s="12">
        <v>6</v>
      </c>
      <c r="H21" s="17" t="s">
        <v>10</v>
      </c>
      <c r="I21" s="6"/>
      <c r="J21" s="210" t="s">
        <v>63</v>
      </c>
      <c r="K21" s="208">
        <v>6</v>
      </c>
      <c r="L21" s="22" t="s">
        <v>361</v>
      </c>
      <c r="M21" s="25" t="s">
        <v>219</v>
      </c>
      <c r="N21" s="26">
        <v>0</v>
      </c>
      <c r="O21" s="26">
        <v>4</v>
      </c>
      <c r="P21" s="124">
        <v>6</v>
      </c>
      <c r="Q21" s="26" t="s">
        <v>10</v>
      </c>
    </row>
    <row r="22" spans="1:17" ht="38.25" x14ac:dyDescent="0.2">
      <c r="A22" s="11" t="s">
        <v>63</v>
      </c>
      <c r="B22" s="11">
        <v>6</v>
      </c>
      <c r="C22" s="15" t="s">
        <v>196</v>
      </c>
      <c r="D22" s="5" t="s">
        <v>292</v>
      </c>
      <c r="E22" s="9">
        <v>0</v>
      </c>
      <c r="F22" s="9">
        <v>4</v>
      </c>
      <c r="G22" s="9">
        <v>7</v>
      </c>
      <c r="H22" s="9" t="s">
        <v>10</v>
      </c>
      <c r="I22" s="6"/>
      <c r="J22" s="208" t="s">
        <v>64</v>
      </c>
      <c r="K22" s="208">
        <v>7</v>
      </c>
      <c r="L22" s="22" t="s">
        <v>362</v>
      </c>
      <c r="M22" s="5" t="s">
        <v>220</v>
      </c>
      <c r="N22" s="21">
        <v>0</v>
      </c>
      <c r="O22" s="21">
        <v>4</v>
      </c>
      <c r="P22" s="21">
        <v>6</v>
      </c>
      <c r="Q22" s="21" t="s">
        <v>10</v>
      </c>
    </row>
    <row r="23" spans="1:17" ht="38.25" x14ac:dyDescent="0.2">
      <c r="A23" s="16" t="s">
        <v>64</v>
      </c>
      <c r="B23" s="16">
        <v>7</v>
      </c>
      <c r="C23" s="15" t="s">
        <v>197</v>
      </c>
      <c r="D23" s="25" t="s">
        <v>293</v>
      </c>
      <c r="E23" s="120">
        <v>0</v>
      </c>
      <c r="F23" s="120">
        <v>4</v>
      </c>
      <c r="G23" s="120">
        <v>6</v>
      </c>
      <c r="H23" s="17" t="s">
        <v>10</v>
      </c>
      <c r="I23" s="6"/>
      <c r="J23" s="210" t="s">
        <v>63</v>
      </c>
      <c r="K23" s="210">
        <v>6</v>
      </c>
      <c r="L23" s="22" t="s">
        <v>363</v>
      </c>
      <c r="M23" s="25" t="s">
        <v>221</v>
      </c>
      <c r="N23" s="26">
        <v>0</v>
      </c>
      <c r="O23" s="26">
        <v>4</v>
      </c>
      <c r="P23" s="124">
        <v>6</v>
      </c>
      <c r="Q23" s="26" t="s">
        <v>10</v>
      </c>
    </row>
    <row r="24" spans="1:17" ht="38.25" x14ac:dyDescent="0.2">
      <c r="A24" s="11" t="s">
        <v>64</v>
      </c>
      <c r="B24" s="11">
        <v>8</v>
      </c>
      <c r="C24" s="11" t="s">
        <v>198</v>
      </c>
      <c r="D24" s="5" t="s">
        <v>294</v>
      </c>
      <c r="E24" s="9">
        <v>0</v>
      </c>
      <c r="F24" s="9">
        <v>4</v>
      </c>
      <c r="G24" s="12">
        <v>7</v>
      </c>
      <c r="H24" s="12" t="s">
        <v>10</v>
      </c>
      <c r="I24" s="6"/>
      <c r="J24" s="208" t="s">
        <v>64</v>
      </c>
      <c r="K24" s="208">
        <v>7</v>
      </c>
      <c r="L24" s="22" t="s">
        <v>364</v>
      </c>
      <c r="M24" s="5" t="s">
        <v>222</v>
      </c>
      <c r="N24" s="21">
        <v>0</v>
      </c>
      <c r="O24" s="21">
        <v>4</v>
      </c>
      <c r="P24" s="21">
        <v>6</v>
      </c>
      <c r="Q24" s="21" t="s">
        <v>10</v>
      </c>
    </row>
    <row r="25" spans="1:17" ht="25.5" x14ac:dyDescent="0.2">
      <c r="A25" s="16" t="s">
        <v>63</v>
      </c>
      <c r="B25" s="16">
        <v>6</v>
      </c>
      <c r="C25" s="116" t="s">
        <v>295</v>
      </c>
      <c r="D25" s="117" t="s">
        <v>296</v>
      </c>
      <c r="E25" s="17">
        <v>0</v>
      </c>
      <c r="F25" s="17">
        <v>4</v>
      </c>
      <c r="G25" s="12">
        <v>7</v>
      </c>
      <c r="H25" s="12" t="s">
        <v>10</v>
      </c>
      <c r="I25" s="6"/>
      <c r="J25" s="210" t="s">
        <v>63</v>
      </c>
      <c r="K25" s="210">
        <v>6</v>
      </c>
      <c r="L25" s="125" t="s">
        <v>331</v>
      </c>
      <c r="M25" s="117" t="s">
        <v>231</v>
      </c>
      <c r="N25" s="26">
        <v>0</v>
      </c>
      <c r="O25" s="26">
        <v>4</v>
      </c>
      <c r="P25" s="124">
        <v>6</v>
      </c>
      <c r="Q25" s="26" t="s">
        <v>10</v>
      </c>
    </row>
    <row r="26" spans="1:17" ht="38.25" x14ac:dyDescent="0.2">
      <c r="A26" s="11" t="s">
        <v>64</v>
      </c>
      <c r="B26" s="11">
        <v>7</v>
      </c>
      <c r="C26" s="13" t="s">
        <v>128</v>
      </c>
      <c r="D26" s="18" t="s">
        <v>297</v>
      </c>
      <c r="E26" s="9">
        <v>0</v>
      </c>
      <c r="F26" s="9">
        <v>4</v>
      </c>
      <c r="G26" s="9">
        <v>6</v>
      </c>
      <c r="H26" s="12" t="s">
        <v>10</v>
      </c>
      <c r="I26" s="6"/>
      <c r="J26" s="208" t="s">
        <v>64</v>
      </c>
      <c r="K26" s="208">
        <v>7</v>
      </c>
      <c r="L26" s="22" t="s">
        <v>365</v>
      </c>
      <c r="M26" s="18" t="s">
        <v>228</v>
      </c>
      <c r="N26" s="21">
        <v>0</v>
      </c>
      <c r="O26" s="21">
        <v>4</v>
      </c>
      <c r="P26" s="21">
        <v>6</v>
      </c>
      <c r="Q26" s="21" t="s">
        <v>10</v>
      </c>
    </row>
    <row r="27" spans="1:17" ht="25.5" x14ac:dyDescent="0.2">
      <c r="A27" s="16" t="s">
        <v>63</v>
      </c>
      <c r="B27" s="16">
        <v>6</v>
      </c>
      <c r="C27" s="116" t="s">
        <v>129</v>
      </c>
      <c r="D27" s="117" t="s">
        <v>298</v>
      </c>
      <c r="E27" s="17">
        <v>0</v>
      </c>
      <c r="F27" s="17">
        <v>4</v>
      </c>
      <c r="G27" s="120">
        <v>7</v>
      </c>
      <c r="H27" s="12" t="s">
        <v>10</v>
      </c>
      <c r="I27" s="6"/>
      <c r="J27" s="210" t="s">
        <v>63</v>
      </c>
      <c r="K27" s="210">
        <v>6</v>
      </c>
      <c r="L27" s="125" t="s">
        <v>366</v>
      </c>
      <c r="M27" s="117" t="s">
        <v>268</v>
      </c>
      <c r="N27" s="26">
        <v>0</v>
      </c>
      <c r="O27" s="26">
        <v>4</v>
      </c>
      <c r="P27" s="124">
        <v>6</v>
      </c>
      <c r="Q27" s="26" t="s">
        <v>10</v>
      </c>
    </row>
    <row r="28" spans="1:17" ht="25.5" x14ac:dyDescent="0.2">
      <c r="A28" s="11" t="s">
        <v>64</v>
      </c>
      <c r="B28" s="11">
        <v>7</v>
      </c>
      <c r="C28" s="13" t="s">
        <v>130</v>
      </c>
      <c r="D28" s="18" t="s">
        <v>299</v>
      </c>
      <c r="E28" s="9">
        <v>0</v>
      </c>
      <c r="F28" s="9">
        <v>4</v>
      </c>
      <c r="G28" s="9">
        <v>6</v>
      </c>
      <c r="H28" s="9" t="s">
        <v>10</v>
      </c>
      <c r="I28" s="6"/>
      <c r="J28" s="209" t="s">
        <v>64</v>
      </c>
      <c r="K28" s="209">
        <v>7</v>
      </c>
      <c r="L28" s="22" t="s">
        <v>367</v>
      </c>
      <c r="M28" s="117" t="s">
        <v>269</v>
      </c>
      <c r="N28" s="21">
        <v>0</v>
      </c>
      <c r="O28" s="21">
        <v>4</v>
      </c>
      <c r="P28" s="21">
        <v>6</v>
      </c>
      <c r="Q28" s="21" t="s">
        <v>10</v>
      </c>
    </row>
    <row r="29" spans="1:17" ht="25.5" x14ac:dyDescent="0.2">
      <c r="A29" s="16" t="s">
        <v>63</v>
      </c>
      <c r="B29" s="16">
        <v>6</v>
      </c>
      <c r="C29" s="116" t="s">
        <v>131</v>
      </c>
      <c r="D29" s="117" t="s">
        <v>300</v>
      </c>
      <c r="E29" s="17">
        <v>0</v>
      </c>
      <c r="F29" s="17">
        <v>4</v>
      </c>
      <c r="G29" s="120">
        <v>7</v>
      </c>
      <c r="H29" s="120" t="s">
        <v>10</v>
      </c>
      <c r="I29" s="6"/>
      <c r="J29" s="210" t="s">
        <v>63</v>
      </c>
      <c r="K29" s="210">
        <v>6</v>
      </c>
      <c r="L29" s="22" t="s">
        <v>368</v>
      </c>
      <c r="M29" s="117" t="s">
        <v>262</v>
      </c>
      <c r="N29" s="26">
        <v>0</v>
      </c>
      <c r="O29" s="26">
        <v>4</v>
      </c>
      <c r="P29" s="124">
        <v>6</v>
      </c>
      <c r="Q29" s="26" t="s">
        <v>10</v>
      </c>
    </row>
    <row r="30" spans="1:17" ht="25.5" x14ac:dyDescent="0.2">
      <c r="A30" s="15" t="s">
        <v>64</v>
      </c>
      <c r="B30" s="15">
        <v>7</v>
      </c>
      <c r="C30" s="115" t="s">
        <v>132</v>
      </c>
      <c r="D30" s="47" t="s">
        <v>301</v>
      </c>
      <c r="E30" s="12">
        <v>0</v>
      </c>
      <c r="F30" s="12">
        <v>4</v>
      </c>
      <c r="G30" s="12">
        <v>6</v>
      </c>
      <c r="H30" s="12" t="s">
        <v>10</v>
      </c>
      <c r="I30" s="6"/>
      <c r="J30" s="209" t="s">
        <v>64</v>
      </c>
      <c r="K30" s="209">
        <v>7</v>
      </c>
      <c r="L30" s="22" t="s">
        <v>369</v>
      </c>
      <c r="M30" s="117" t="s">
        <v>270</v>
      </c>
      <c r="N30" s="23">
        <v>0</v>
      </c>
      <c r="O30" s="26">
        <v>4</v>
      </c>
      <c r="P30" s="23">
        <v>6</v>
      </c>
      <c r="Q30" s="23" t="s">
        <v>10</v>
      </c>
    </row>
    <row r="31" spans="1:17" ht="25.5" x14ac:dyDescent="0.2">
      <c r="A31" s="16" t="s">
        <v>63</v>
      </c>
      <c r="B31" s="16">
        <v>6</v>
      </c>
      <c r="C31" s="116" t="s">
        <v>133</v>
      </c>
      <c r="D31" s="117" t="s">
        <v>302</v>
      </c>
      <c r="E31" s="17">
        <v>0</v>
      </c>
      <c r="F31" s="17">
        <v>4</v>
      </c>
      <c r="G31" s="12">
        <v>7</v>
      </c>
      <c r="H31" s="12" t="s">
        <v>10</v>
      </c>
      <c r="I31" s="6"/>
      <c r="J31" s="210" t="s">
        <v>63</v>
      </c>
      <c r="K31" s="210">
        <v>6</v>
      </c>
      <c r="L31" s="22" t="s">
        <v>370</v>
      </c>
      <c r="M31" s="117" t="s">
        <v>263</v>
      </c>
      <c r="N31" s="26">
        <v>0</v>
      </c>
      <c r="O31" s="26">
        <v>4</v>
      </c>
      <c r="P31" s="23">
        <v>6</v>
      </c>
      <c r="Q31" s="26" t="s">
        <v>10</v>
      </c>
    </row>
    <row r="32" spans="1:17" ht="25.5" x14ac:dyDescent="0.2">
      <c r="A32" s="11" t="s">
        <v>64</v>
      </c>
      <c r="B32" s="11">
        <v>7</v>
      </c>
      <c r="C32" s="13" t="s">
        <v>134</v>
      </c>
      <c r="D32" s="18" t="s">
        <v>305</v>
      </c>
      <c r="E32" s="9">
        <v>0</v>
      </c>
      <c r="F32" s="9">
        <v>4</v>
      </c>
      <c r="G32" s="9">
        <v>6</v>
      </c>
      <c r="H32" s="12" t="s">
        <v>10</v>
      </c>
      <c r="I32" s="6"/>
      <c r="J32" s="209" t="s">
        <v>64</v>
      </c>
      <c r="K32" s="209">
        <v>7</v>
      </c>
      <c r="L32" s="22" t="s">
        <v>371</v>
      </c>
      <c r="M32" s="117" t="s">
        <v>271</v>
      </c>
      <c r="N32" s="21">
        <v>0</v>
      </c>
      <c r="O32" s="26">
        <v>4</v>
      </c>
      <c r="P32" s="23">
        <v>6</v>
      </c>
      <c r="Q32" s="23" t="s">
        <v>10</v>
      </c>
    </row>
    <row r="33" spans="1:38" ht="25.5" x14ac:dyDescent="0.2">
      <c r="A33" s="16" t="s">
        <v>63</v>
      </c>
      <c r="B33" s="16">
        <v>6</v>
      </c>
      <c r="C33" s="116" t="s">
        <v>135</v>
      </c>
      <c r="D33" s="117" t="s">
        <v>303</v>
      </c>
      <c r="E33" s="17">
        <v>0</v>
      </c>
      <c r="F33" s="17">
        <v>4</v>
      </c>
      <c r="G33" s="120">
        <v>7</v>
      </c>
      <c r="H33" s="12" t="s">
        <v>10</v>
      </c>
      <c r="I33" s="6"/>
      <c r="J33" s="210" t="s">
        <v>63</v>
      </c>
      <c r="K33" s="210">
        <v>6</v>
      </c>
      <c r="L33" s="22" t="s">
        <v>372</v>
      </c>
      <c r="M33" s="117" t="s">
        <v>272</v>
      </c>
      <c r="N33" s="26">
        <v>0</v>
      </c>
      <c r="O33" s="26">
        <v>4</v>
      </c>
      <c r="P33" s="23">
        <v>6</v>
      </c>
      <c r="Q33" s="21" t="s">
        <v>10</v>
      </c>
    </row>
    <row r="34" spans="1:38" ht="25.5" x14ac:dyDescent="0.2">
      <c r="A34" s="11" t="s">
        <v>64</v>
      </c>
      <c r="B34" s="11">
        <v>7</v>
      </c>
      <c r="C34" s="13" t="s">
        <v>136</v>
      </c>
      <c r="D34" s="18" t="s">
        <v>304</v>
      </c>
      <c r="E34" s="9">
        <v>0</v>
      </c>
      <c r="F34" s="9">
        <v>4</v>
      </c>
      <c r="G34" s="12">
        <v>6</v>
      </c>
      <c r="H34" s="12" t="s">
        <v>10</v>
      </c>
      <c r="I34" s="6"/>
      <c r="J34" s="208" t="s">
        <v>64</v>
      </c>
      <c r="K34" s="208">
        <v>7</v>
      </c>
      <c r="L34" s="22" t="s">
        <v>373</v>
      </c>
      <c r="M34" s="117" t="s">
        <v>273</v>
      </c>
      <c r="N34" s="23">
        <v>0</v>
      </c>
      <c r="O34" s="26">
        <v>4</v>
      </c>
      <c r="P34" s="23">
        <v>6</v>
      </c>
      <c r="Q34" s="21" t="s">
        <v>10</v>
      </c>
    </row>
    <row r="35" spans="1:38" ht="25.5" x14ac:dyDescent="0.2">
      <c r="A35" s="16" t="s">
        <v>63</v>
      </c>
      <c r="B35" s="16">
        <v>6</v>
      </c>
      <c r="C35" s="116" t="s">
        <v>137</v>
      </c>
      <c r="D35" s="117" t="s">
        <v>160</v>
      </c>
      <c r="E35" s="17">
        <v>0</v>
      </c>
      <c r="F35" s="17">
        <v>4</v>
      </c>
      <c r="G35" s="12">
        <v>7</v>
      </c>
      <c r="H35" s="12" t="s">
        <v>10</v>
      </c>
      <c r="I35" s="6"/>
      <c r="J35" s="210" t="s">
        <v>63</v>
      </c>
      <c r="K35" s="210">
        <v>6</v>
      </c>
      <c r="L35" s="22" t="s">
        <v>374</v>
      </c>
      <c r="M35" s="117" t="s">
        <v>160</v>
      </c>
      <c r="N35" s="21">
        <v>0</v>
      </c>
      <c r="O35" s="26">
        <v>4</v>
      </c>
      <c r="P35" s="23">
        <v>6</v>
      </c>
      <c r="Q35" s="26" t="s">
        <v>10</v>
      </c>
    </row>
    <row r="36" spans="1:38" s="53" customFormat="1" ht="25.5" x14ac:dyDescent="0.2">
      <c r="A36" s="11" t="s">
        <v>64</v>
      </c>
      <c r="B36" s="11">
        <v>7</v>
      </c>
      <c r="C36" s="13" t="s">
        <v>138</v>
      </c>
      <c r="D36" s="18" t="s">
        <v>159</v>
      </c>
      <c r="E36" s="9">
        <v>0</v>
      </c>
      <c r="F36" s="9">
        <v>4</v>
      </c>
      <c r="G36" s="9">
        <v>6</v>
      </c>
      <c r="H36" s="9" t="s">
        <v>10</v>
      </c>
      <c r="I36" s="119"/>
      <c r="J36" s="208" t="s">
        <v>64</v>
      </c>
      <c r="K36" s="208">
        <v>7</v>
      </c>
      <c r="L36" s="22" t="s">
        <v>375</v>
      </c>
      <c r="M36" s="18" t="s">
        <v>159</v>
      </c>
      <c r="N36" s="21">
        <v>0</v>
      </c>
      <c r="O36" s="26">
        <v>4</v>
      </c>
      <c r="P36" s="21">
        <v>6</v>
      </c>
      <c r="Q36" s="21" t="s">
        <v>10</v>
      </c>
      <c r="R36"/>
      <c r="S36"/>
      <c r="T36"/>
      <c r="U36"/>
      <c r="V36"/>
      <c r="W36"/>
      <c r="X36"/>
      <c r="Y36"/>
      <c r="Z36"/>
      <c r="AA36"/>
      <c r="AB36"/>
      <c r="AC36"/>
      <c r="AD36"/>
      <c r="AE36"/>
      <c r="AF36"/>
      <c r="AG36"/>
      <c r="AH36"/>
      <c r="AI36"/>
      <c r="AJ36"/>
      <c r="AK36"/>
      <c r="AL36"/>
    </row>
    <row r="37" spans="1:38" ht="20.25" x14ac:dyDescent="0.2">
      <c r="A37" s="234" t="s">
        <v>110</v>
      </c>
      <c r="B37" s="235"/>
      <c r="C37" s="235"/>
      <c r="D37" s="235"/>
      <c r="E37" s="235"/>
      <c r="F37" s="235"/>
      <c r="G37" s="235"/>
      <c r="H37" s="235"/>
      <c r="I37" s="235"/>
      <c r="J37" s="235"/>
      <c r="K37" s="235"/>
      <c r="L37" s="235"/>
      <c r="M37" s="235"/>
      <c r="N37" s="235"/>
      <c r="O37" s="235"/>
      <c r="P37" s="235"/>
      <c r="Q37" s="236"/>
      <c r="R37" s="53"/>
      <c r="S37" s="53"/>
      <c r="T37" s="53"/>
      <c r="U37" s="53"/>
      <c r="V37" s="53"/>
      <c r="W37" s="53"/>
      <c r="X37" s="53"/>
      <c r="Y37" s="53"/>
      <c r="Z37" s="53"/>
      <c r="AA37" s="53"/>
      <c r="AB37" s="53"/>
      <c r="AC37" s="53"/>
      <c r="AD37" s="53"/>
      <c r="AE37" s="53"/>
      <c r="AF37" s="53"/>
      <c r="AG37" s="53"/>
      <c r="AH37" s="53"/>
      <c r="AI37" s="53"/>
      <c r="AJ37" s="53"/>
      <c r="AK37" s="53"/>
      <c r="AL37" s="53"/>
    </row>
    <row r="38" spans="1:38" ht="25.5" x14ac:dyDescent="0.2">
      <c r="A38" s="11" t="s">
        <v>60</v>
      </c>
      <c r="B38" s="11">
        <v>2</v>
      </c>
      <c r="C38" s="11" t="s">
        <v>167</v>
      </c>
      <c r="D38" s="5" t="s">
        <v>148</v>
      </c>
      <c r="E38" s="9">
        <v>0</v>
      </c>
      <c r="F38" s="9">
        <v>40</v>
      </c>
      <c r="G38" s="9">
        <v>3</v>
      </c>
      <c r="H38" s="9">
        <v>0</v>
      </c>
      <c r="I38" s="121"/>
      <c r="J38" s="19" t="s">
        <v>60</v>
      </c>
      <c r="K38" s="19">
        <v>2</v>
      </c>
      <c r="L38" s="19" t="s">
        <v>323</v>
      </c>
      <c r="M38" s="5" t="s">
        <v>148</v>
      </c>
      <c r="N38" s="21">
        <v>0</v>
      </c>
      <c r="O38" s="21">
        <v>20</v>
      </c>
      <c r="P38" s="21">
        <v>2</v>
      </c>
      <c r="Q38" s="21" t="s">
        <v>10</v>
      </c>
    </row>
    <row r="39" spans="1:38" ht="63.75" x14ac:dyDescent="0.2">
      <c r="A39" s="16" t="s">
        <v>62</v>
      </c>
      <c r="B39" s="16">
        <v>3</v>
      </c>
      <c r="C39" s="16" t="s">
        <v>168</v>
      </c>
      <c r="D39" s="25" t="s">
        <v>152</v>
      </c>
      <c r="E39" s="17">
        <v>0</v>
      </c>
      <c r="F39" s="17">
        <v>40</v>
      </c>
      <c r="G39" s="120">
        <v>3</v>
      </c>
      <c r="H39" s="17" t="s">
        <v>10</v>
      </c>
      <c r="I39" s="6"/>
      <c r="J39" s="24" t="s">
        <v>62</v>
      </c>
      <c r="K39" s="24">
        <v>3</v>
      </c>
      <c r="L39" s="24" t="s">
        <v>324</v>
      </c>
      <c r="M39" s="25" t="s">
        <v>152</v>
      </c>
      <c r="N39" s="26">
        <v>0</v>
      </c>
      <c r="O39" s="21">
        <v>60</v>
      </c>
      <c r="P39" s="21">
        <v>5</v>
      </c>
      <c r="Q39" s="21" t="s">
        <v>10</v>
      </c>
    </row>
    <row r="40" spans="1:38" ht="25.5" x14ac:dyDescent="0.2">
      <c r="A40" s="11" t="s">
        <v>62</v>
      </c>
      <c r="B40" s="11">
        <v>4</v>
      </c>
      <c r="C40" s="11" t="s">
        <v>169</v>
      </c>
      <c r="D40" s="25" t="s">
        <v>149</v>
      </c>
      <c r="E40" s="9">
        <v>0</v>
      </c>
      <c r="F40" s="9">
        <v>80</v>
      </c>
      <c r="G40" s="12">
        <v>6</v>
      </c>
      <c r="H40" s="9" t="s">
        <v>10</v>
      </c>
      <c r="I40" s="6"/>
      <c r="J40" s="19" t="s">
        <v>62</v>
      </c>
      <c r="K40" s="19">
        <v>4</v>
      </c>
      <c r="L40" s="19" t="s">
        <v>325</v>
      </c>
      <c r="M40" s="5" t="s">
        <v>149</v>
      </c>
      <c r="N40" s="21">
        <v>0</v>
      </c>
      <c r="O40" s="21">
        <v>55</v>
      </c>
      <c r="P40" s="21">
        <v>4</v>
      </c>
      <c r="Q40" s="21" t="s">
        <v>10</v>
      </c>
    </row>
    <row r="41" spans="1:38" ht="63.75" x14ac:dyDescent="0.2">
      <c r="A41" s="11" t="s">
        <v>63</v>
      </c>
      <c r="B41" s="11">
        <v>5</v>
      </c>
      <c r="C41" s="11" t="s">
        <v>170</v>
      </c>
      <c r="D41" s="5" t="s">
        <v>153</v>
      </c>
      <c r="E41" s="9">
        <v>0</v>
      </c>
      <c r="F41" s="9">
        <v>60</v>
      </c>
      <c r="G41" s="12">
        <v>4</v>
      </c>
      <c r="H41" s="9" t="s">
        <v>10</v>
      </c>
      <c r="I41" s="6"/>
      <c r="J41" s="19" t="s">
        <v>63</v>
      </c>
      <c r="K41" s="19">
        <v>5</v>
      </c>
      <c r="L41" s="19" t="s">
        <v>326</v>
      </c>
      <c r="M41" s="5" t="s">
        <v>153</v>
      </c>
      <c r="N41" s="21">
        <v>0</v>
      </c>
      <c r="O41" s="21">
        <v>60</v>
      </c>
      <c r="P41" s="21">
        <v>5</v>
      </c>
      <c r="Q41" s="21" t="s">
        <v>10</v>
      </c>
    </row>
    <row r="42" spans="1:38" ht="25.5" x14ac:dyDescent="0.2">
      <c r="A42" s="11" t="s">
        <v>63</v>
      </c>
      <c r="B42" s="11">
        <v>6</v>
      </c>
      <c r="C42" s="11" t="s">
        <v>171</v>
      </c>
      <c r="D42" s="25" t="s">
        <v>150</v>
      </c>
      <c r="E42" s="9">
        <v>0</v>
      </c>
      <c r="F42" s="9">
        <v>80</v>
      </c>
      <c r="G42" s="12">
        <v>6</v>
      </c>
      <c r="H42" s="9" t="s">
        <v>10</v>
      </c>
      <c r="I42" s="6"/>
      <c r="J42" s="19" t="s">
        <v>63</v>
      </c>
      <c r="K42" s="19">
        <v>6</v>
      </c>
      <c r="L42" s="19" t="s">
        <v>327</v>
      </c>
      <c r="M42" s="5" t="s">
        <v>150</v>
      </c>
      <c r="N42" s="21">
        <v>0</v>
      </c>
      <c r="O42" s="21">
        <v>60</v>
      </c>
      <c r="P42" s="21">
        <v>5</v>
      </c>
      <c r="Q42" s="21" t="s">
        <v>10</v>
      </c>
    </row>
    <row r="43" spans="1:38" ht="89.25" x14ac:dyDescent="0.2">
      <c r="A43" s="11" t="s">
        <v>64</v>
      </c>
      <c r="B43" s="11">
        <v>7</v>
      </c>
      <c r="C43" s="11" t="s">
        <v>172</v>
      </c>
      <c r="D43" s="5" t="s">
        <v>154</v>
      </c>
      <c r="E43" s="9">
        <v>0</v>
      </c>
      <c r="F43" s="9">
        <v>60</v>
      </c>
      <c r="G43" s="12">
        <v>4</v>
      </c>
      <c r="H43" s="9" t="s">
        <v>10</v>
      </c>
      <c r="I43" s="6"/>
      <c r="J43" s="19" t="s">
        <v>64</v>
      </c>
      <c r="K43" s="19">
        <v>7</v>
      </c>
      <c r="L43" s="19" t="s">
        <v>328</v>
      </c>
      <c r="M43" s="5" t="s">
        <v>154</v>
      </c>
      <c r="N43" s="21">
        <v>0</v>
      </c>
      <c r="O43" s="21">
        <v>60</v>
      </c>
      <c r="P43" s="21">
        <v>5</v>
      </c>
      <c r="Q43" s="21" t="s">
        <v>10</v>
      </c>
    </row>
    <row r="44" spans="1:38" ht="25.5" x14ac:dyDescent="0.2">
      <c r="A44" s="11" t="s">
        <v>64</v>
      </c>
      <c r="B44" s="11">
        <v>8</v>
      </c>
      <c r="C44" s="11" t="s">
        <v>173</v>
      </c>
      <c r="D44" s="5" t="s">
        <v>151</v>
      </c>
      <c r="E44" s="9">
        <v>0</v>
      </c>
      <c r="F44" s="9">
        <v>120</v>
      </c>
      <c r="G44" s="12">
        <v>12</v>
      </c>
      <c r="H44" s="9" t="s">
        <v>10</v>
      </c>
      <c r="I44" s="6"/>
      <c r="J44" s="19" t="s">
        <v>64</v>
      </c>
      <c r="K44" s="19">
        <v>8</v>
      </c>
      <c r="L44" s="19" t="s">
        <v>329</v>
      </c>
      <c r="M44" s="5" t="s">
        <v>151</v>
      </c>
      <c r="N44" s="21">
        <v>0</v>
      </c>
      <c r="O44" s="21">
        <v>160</v>
      </c>
      <c r="P44" s="21">
        <v>12</v>
      </c>
      <c r="Q44" s="21" t="s">
        <v>10</v>
      </c>
    </row>
    <row r="45" spans="1:38" x14ac:dyDescent="0.2">
      <c r="A45" s="11"/>
      <c r="B45" s="11"/>
      <c r="C45" s="11"/>
      <c r="D45" s="5"/>
      <c r="E45" s="4"/>
      <c r="F45" s="4"/>
      <c r="G45" s="9"/>
      <c r="H45" s="9"/>
      <c r="I45" s="17"/>
      <c r="J45" s="19"/>
      <c r="K45" s="19"/>
      <c r="L45" s="19"/>
      <c r="M45" s="5"/>
      <c r="N45" s="21"/>
      <c r="O45" s="21"/>
      <c r="P45" s="21"/>
      <c r="Q45" s="21"/>
    </row>
    <row r="46" spans="1:38" ht="20.25" x14ac:dyDescent="0.2">
      <c r="A46" s="237" t="s">
        <v>306</v>
      </c>
      <c r="B46" s="238"/>
      <c r="C46" s="238"/>
      <c r="D46" s="238"/>
      <c r="E46" s="238"/>
      <c r="F46" s="238"/>
      <c r="G46" s="238"/>
      <c r="H46" s="238"/>
      <c r="I46" s="238"/>
      <c r="J46" s="238"/>
      <c r="K46" s="238"/>
      <c r="L46" s="238"/>
      <c r="M46" s="238"/>
      <c r="N46" s="238"/>
      <c r="O46" s="238"/>
      <c r="P46" s="238"/>
      <c r="Q46" s="238"/>
    </row>
    <row r="47" spans="1:38" x14ac:dyDescent="0.2">
      <c r="A47" s="19" t="s">
        <v>63</v>
      </c>
      <c r="B47" s="19">
        <v>5</v>
      </c>
      <c r="C47" s="19" t="s">
        <v>307</v>
      </c>
      <c r="D47" s="5" t="s">
        <v>55</v>
      </c>
      <c r="E47" s="9">
        <v>0</v>
      </c>
      <c r="F47" s="9">
        <v>20</v>
      </c>
      <c r="G47" s="9">
        <v>2</v>
      </c>
      <c r="H47" s="9" t="s">
        <v>10</v>
      </c>
      <c r="I47" s="9"/>
      <c r="J47" s="11" t="s">
        <v>63</v>
      </c>
      <c r="K47" s="11">
        <v>5</v>
      </c>
      <c r="L47" s="22" t="s">
        <v>379</v>
      </c>
      <c r="M47" s="7" t="s">
        <v>55</v>
      </c>
      <c r="N47" s="9">
        <v>0</v>
      </c>
      <c r="O47" s="9">
        <v>10</v>
      </c>
      <c r="P47" s="105">
        <v>2</v>
      </c>
      <c r="Q47" s="105" t="s">
        <v>10</v>
      </c>
    </row>
    <row r="48" spans="1:38" ht="25.5" x14ac:dyDescent="0.2">
      <c r="A48" s="19" t="s">
        <v>63</v>
      </c>
      <c r="B48" s="19">
        <v>6</v>
      </c>
      <c r="C48" s="19" t="s">
        <v>308</v>
      </c>
      <c r="D48" s="5" t="s">
        <v>99</v>
      </c>
      <c r="E48" s="9">
        <v>0</v>
      </c>
      <c r="F48" s="9">
        <v>20</v>
      </c>
      <c r="G48" s="9">
        <v>2</v>
      </c>
      <c r="H48" s="9" t="s">
        <v>10</v>
      </c>
      <c r="I48" s="9"/>
      <c r="J48" s="11" t="s">
        <v>63</v>
      </c>
      <c r="K48" s="11">
        <v>6</v>
      </c>
      <c r="L48" s="22" t="s">
        <v>380</v>
      </c>
      <c r="M48" s="7" t="s">
        <v>99</v>
      </c>
      <c r="N48" s="9">
        <v>0</v>
      </c>
      <c r="O48" s="9">
        <v>10</v>
      </c>
      <c r="P48" s="105">
        <v>2</v>
      </c>
      <c r="Q48" s="105" t="s">
        <v>10</v>
      </c>
    </row>
    <row r="49" spans="1:20" ht="22.5" customHeight="1" x14ac:dyDescent="0.3">
      <c r="A49" s="239" t="s">
        <v>313</v>
      </c>
      <c r="B49" s="239"/>
      <c r="C49" s="239"/>
      <c r="D49" s="239"/>
      <c r="E49" s="239"/>
      <c r="F49" s="239"/>
      <c r="G49" s="239"/>
      <c r="H49" s="239"/>
      <c r="I49" s="239"/>
      <c r="J49" s="239"/>
      <c r="K49" s="239"/>
      <c r="L49" s="239"/>
      <c r="M49" s="239"/>
      <c r="N49" s="239"/>
      <c r="O49" s="239"/>
      <c r="P49" s="239"/>
      <c r="Q49" s="239"/>
    </row>
    <row r="50" spans="1:20" x14ac:dyDescent="0.2">
      <c r="A50" s="11" t="s">
        <v>63</v>
      </c>
      <c r="B50" s="11">
        <v>6</v>
      </c>
      <c r="C50" s="13" t="s">
        <v>309</v>
      </c>
      <c r="D50" s="7" t="s">
        <v>310</v>
      </c>
      <c r="E50" s="9">
        <v>0</v>
      </c>
      <c r="F50" s="9">
        <v>20</v>
      </c>
      <c r="G50" s="14">
        <v>2</v>
      </c>
      <c r="H50" s="14" t="s">
        <v>10</v>
      </c>
      <c r="I50" s="14"/>
      <c r="J50" s="19" t="s">
        <v>63</v>
      </c>
      <c r="K50" s="11">
        <v>6</v>
      </c>
      <c r="L50" s="22" t="s">
        <v>382</v>
      </c>
      <c r="M50" s="7" t="s">
        <v>249</v>
      </c>
      <c r="N50" s="14">
        <v>0</v>
      </c>
      <c r="O50" s="14">
        <v>20</v>
      </c>
      <c r="P50" s="14">
        <v>4</v>
      </c>
      <c r="Q50" s="14" t="s">
        <v>10</v>
      </c>
    </row>
    <row r="51" spans="1:20" x14ac:dyDescent="0.2">
      <c r="A51" s="11" t="s">
        <v>64</v>
      </c>
      <c r="B51" s="11">
        <v>7</v>
      </c>
      <c r="C51" s="13" t="s">
        <v>311</v>
      </c>
      <c r="D51" s="7" t="s">
        <v>312</v>
      </c>
      <c r="E51" s="9">
        <v>0</v>
      </c>
      <c r="F51" s="9">
        <v>10</v>
      </c>
      <c r="G51" s="9">
        <v>3</v>
      </c>
      <c r="H51" s="9" t="s">
        <v>10</v>
      </c>
      <c r="I51" s="9"/>
      <c r="J51" s="19" t="s">
        <v>64</v>
      </c>
      <c r="K51" s="11">
        <v>7</v>
      </c>
      <c r="L51" s="22" t="s">
        <v>383</v>
      </c>
      <c r="M51" s="7" t="s">
        <v>250</v>
      </c>
      <c r="N51" s="9">
        <v>0</v>
      </c>
      <c r="O51" s="9">
        <v>10</v>
      </c>
      <c r="P51" s="14">
        <v>2</v>
      </c>
      <c r="Q51" s="105" t="s">
        <v>10</v>
      </c>
    </row>
    <row r="52" spans="1:20" x14ac:dyDescent="0.2">
      <c r="I52" s="53"/>
    </row>
    <row r="53" spans="1:20" x14ac:dyDescent="0.2">
      <c r="I53" s="53"/>
      <c r="T53" s="58"/>
    </row>
    <row r="54" spans="1:20" x14ac:dyDescent="0.2">
      <c r="I54" s="53"/>
    </row>
    <row r="55" spans="1:20" x14ac:dyDescent="0.2">
      <c r="I55" s="53"/>
    </row>
    <row r="56" spans="1:20" x14ac:dyDescent="0.2">
      <c r="I56" s="53"/>
    </row>
    <row r="57" spans="1:20" x14ac:dyDescent="0.2">
      <c r="I57" s="53"/>
    </row>
    <row r="58" spans="1:20" x14ac:dyDescent="0.2">
      <c r="I58" s="53"/>
    </row>
    <row r="59" spans="1:20" x14ac:dyDescent="0.2">
      <c r="I59" s="53"/>
    </row>
    <row r="60" spans="1:20" x14ac:dyDescent="0.2">
      <c r="I60" s="53"/>
    </row>
    <row r="61" spans="1:20" x14ac:dyDescent="0.2">
      <c r="I61" s="53"/>
    </row>
    <row r="62" spans="1:20" x14ac:dyDescent="0.2">
      <c r="I62" s="53"/>
    </row>
    <row r="63" spans="1:20" x14ac:dyDescent="0.2">
      <c r="I63" s="53"/>
    </row>
    <row r="64" spans="1:20" x14ac:dyDescent="0.2">
      <c r="I64" s="53"/>
    </row>
    <row r="65" spans="9:9" x14ac:dyDescent="0.2">
      <c r="I65" s="53"/>
    </row>
    <row r="66" spans="9:9" x14ac:dyDescent="0.2">
      <c r="I66" s="53"/>
    </row>
    <row r="67" spans="9:9" x14ac:dyDescent="0.2">
      <c r="I67" s="53"/>
    </row>
    <row r="68" spans="9:9" x14ac:dyDescent="0.2">
      <c r="I68" s="53"/>
    </row>
    <row r="69" spans="9:9" x14ac:dyDescent="0.2">
      <c r="I69" s="53"/>
    </row>
    <row r="70" spans="9:9" x14ac:dyDescent="0.2">
      <c r="I70" s="53"/>
    </row>
    <row r="71" spans="9:9" x14ac:dyDescent="0.2">
      <c r="I71" s="53"/>
    </row>
    <row r="72" spans="9:9" x14ac:dyDescent="0.2">
      <c r="I72" s="53"/>
    </row>
    <row r="73" spans="9:9" x14ac:dyDescent="0.2">
      <c r="I73" s="53"/>
    </row>
    <row r="74" spans="9:9" x14ac:dyDescent="0.2">
      <c r="I74" s="53"/>
    </row>
    <row r="75" spans="9:9" x14ac:dyDescent="0.2">
      <c r="I75" s="53"/>
    </row>
    <row r="76" spans="9:9" x14ac:dyDescent="0.2">
      <c r="I76" s="53"/>
    </row>
    <row r="77" spans="9:9" x14ac:dyDescent="0.2">
      <c r="I77" s="53"/>
    </row>
    <row r="78" spans="9:9" x14ac:dyDescent="0.2">
      <c r="I78" s="53"/>
    </row>
    <row r="79" spans="9:9" x14ac:dyDescent="0.2">
      <c r="I79" s="53"/>
    </row>
    <row r="80" spans="9:9" x14ac:dyDescent="0.2">
      <c r="I80" s="53"/>
    </row>
    <row r="81" spans="9:9" x14ac:dyDescent="0.2">
      <c r="I81" s="53"/>
    </row>
    <row r="82" spans="9:9" x14ac:dyDescent="0.2">
      <c r="I82" s="53"/>
    </row>
    <row r="83" spans="9:9" x14ac:dyDescent="0.2">
      <c r="I83" s="53"/>
    </row>
    <row r="84" spans="9:9" x14ac:dyDescent="0.2">
      <c r="I84" s="53"/>
    </row>
    <row r="85" spans="9:9" x14ac:dyDescent="0.2">
      <c r="I85" s="53"/>
    </row>
    <row r="86" spans="9:9" x14ac:dyDescent="0.2">
      <c r="I86" s="53"/>
    </row>
    <row r="87" spans="9:9" x14ac:dyDescent="0.2">
      <c r="I87" s="53"/>
    </row>
    <row r="88" spans="9:9" x14ac:dyDescent="0.2">
      <c r="I88" s="53"/>
    </row>
    <row r="89" spans="9:9" x14ac:dyDescent="0.2">
      <c r="I89" s="53"/>
    </row>
    <row r="90" spans="9:9" x14ac:dyDescent="0.2">
      <c r="I90" s="53"/>
    </row>
    <row r="91" spans="9:9" x14ac:dyDescent="0.2">
      <c r="I91" s="53"/>
    </row>
    <row r="92" spans="9:9" x14ac:dyDescent="0.2">
      <c r="I92" s="53"/>
    </row>
    <row r="93" spans="9:9" x14ac:dyDescent="0.2">
      <c r="I93" s="53"/>
    </row>
    <row r="94" spans="9:9" x14ac:dyDescent="0.2">
      <c r="I94" s="53"/>
    </row>
    <row r="95" spans="9:9" x14ac:dyDescent="0.2">
      <c r="I95" s="53"/>
    </row>
    <row r="96" spans="9:9" x14ac:dyDescent="0.2">
      <c r="I96" s="53"/>
    </row>
    <row r="97" spans="9:9" x14ac:dyDescent="0.2">
      <c r="I97" s="53"/>
    </row>
    <row r="98" spans="9:9" x14ac:dyDescent="0.2">
      <c r="I98" s="53"/>
    </row>
    <row r="99" spans="9:9" x14ac:dyDescent="0.2">
      <c r="I99" s="53"/>
    </row>
    <row r="100" spans="9:9" x14ac:dyDescent="0.2">
      <c r="I100" s="53"/>
    </row>
    <row r="101" spans="9:9" x14ac:dyDescent="0.2">
      <c r="I101" s="53"/>
    </row>
    <row r="102" spans="9:9" x14ac:dyDescent="0.2">
      <c r="I102" s="53"/>
    </row>
    <row r="103" spans="9:9" x14ac:dyDescent="0.2">
      <c r="I103" s="53"/>
    </row>
    <row r="104" spans="9:9" x14ac:dyDescent="0.2">
      <c r="I104" s="53"/>
    </row>
    <row r="105" spans="9:9" x14ac:dyDescent="0.2">
      <c r="I105" s="53"/>
    </row>
    <row r="106" spans="9:9" x14ac:dyDescent="0.2">
      <c r="I106" s="53"/>
    </row>
    <row r="107" spans="9:9" x14ac:dyDescent="0.2">
      <c r="I107" s="53"/>
    </row>
    <row r="108" spans="9:9" x14ac:dyDescent="0.2">
      <c r="I108" s="53"/>
    </row>
    <row r="109" spans="9:9" x14ac:dyDescent="0.2">
      <c r="I109" s="53"/>
    </row>
    <row r="110" spans="9:9" x14ac:dyDescent="0.2">
      <c r="I110" s="53"/>
    </row>
    <row r="111" spans="9:9" x14ac:dyDescent="0.2">
      <c r="I111" s="53"/>
    </row>
    <row r="112" spans="9:9" x14ac:dyDescent="0.2">
      <c r="I112" s="53"/>
    </row>
    <row r="113" spans="9:9" x14ac:dyDescent="0.2">
      <c r="I113" s="53"/>
    </row>
    <row r="114" spans="9:9" x14ac:dyDescent="0.2">
      <c r="I114" s="53"/>
    </row>
    <row r="115" spans="9:9" x14ac:dyDescent="0.2">
      <c r="I115" s="53"/>
    </row>
    <row r="116" spans="9:9" x14ac:dyDescent="0.2">
      <c r="I116" s="53"/>
    </row>
    <row r="117" spans="9:9" x14ac:dyDescent="0.2">
      <c r="I117" s="53"/>
    </row>
    <row r="118" spans="9:9" x14ac:dyDescent="0.2">
      <c r="I118" s="53"/>
    </row>
    <row r="119" spans="9:9" x14ac:dyDescent="0.2">
      <c r="I119" s="53"/>
    </row>
    <row r="120" spans="9:9" x14ac:dyDescent="0.2">
      <c r="I120" s="53"/>
    </row>
    <row r="121" spans="9:9" x14ac:dyDescent="0.2">
      <c r="I121" s="53"/>
    </row>
    <row r="122" spans="9:9" x14ac:dyDescent="0.2">
      <c r="I122" s="53"/>
    </row>
    <row r="123" spans="9:9" x14ac:dyDescent="0.2">
      <c r="I123" s="53"/>
    </row>
    <row r="124" spans="9:9" x14ac:dyDescent="0.2">
      <c r="I124" s="53"/>
    </row>
    <row r="125" spans="9:9" x14ac:dyDescent="0.2">
      <c r="I125" s="53"/>
    </row>
    <row r="126" spans="9:9" x14ac:dyDescent="0.2">
      <c r="I126" s="53"/>
    </row>
    <row r="127" spans="9:9" x14ac:dyDescent="0.2">
      <c r="I127" s="53"/>
    </row>
    <row r="128" spans="9:9" x14ac:dyDescent="0.2">
      <c r="I128" s="53"/>
    </row>
    <row r="129" spans="9:9" x14ac:dyDescent="0.2">
      <c r="I129" s="53"/>
    </row>
    <row r="130" spans="9:9" x14ac:dyDescent="0.2">
      <c r="I130" s="53"/>
    </row>
    <row r="131" spans="9:9" x14ac:dyDescent="0.2">
      <c r="I131" s="53"/>
    </row>
    <row r="132" spans="9:9" x14ac:dyDescent="0.2">
      <c r="I132" s="53"/>
    </row>
    <row r="133" spans="9:9" x14ac:dyDescent="0.2">
      <c r="I133" s="53"/>
    </row>
    <row r="134" spans="9:9" x14ac:dyDescent="0.2">
      <c r="I134" s="53"/>
    </row>
    <row r="135" spans="9:9" x14ac:dyDescent="0.2">
      <c r="I135" s="53"/>
    </row>
    <row r="136" spans="9:9" x14ac:dyDescent="0.2">
      <c r="I136" s="53"/>
    </row>
    <row r="137" spans="9:9" x14ac:dyDescent="0.2">
      <c r="I137" s="53"/>
    </row>
    <row r="138" spans="9:9" x14ac:dyDescent="0.2">
      <c r="I138" s="53"/>
    </row>
    <row r="139" spans="9:9" x14ac:dyDescent="0.2">
      <c r="I139" s="53"/>
    </row>
    <row r="140" spans="9:9" x14ac:dyDescent="0.2">
      <c r="I140" s="53"/>
    </row>
    <row r="141" spans="9:9" x14ac:dyDescent="0.2">
      <c r="I141" s="53"/>
    </row>
    <row r="142" spans="9:9" x14ac:dyDescent="0.2">
      <c r="I142" s="53"/>
    </row>
    <row r="143" spans="9:9" x14ac:dyDescent="0.2">
      <c r="I143" s="53"/>
    </row>
    <row r="144" spans="9:9" x14ac:dyDescent="0.2">
      <c r="I144" s="53"/>
    </row>
    <row r="145" spans="9:9" x14ac:dyDescent="0.2">
      <c r="I145" s="53"/>
    </row>
    <row r="146" spans="9:9" x14ac:dyDescent="0.2">
      <c r="I146" s="53"/>
    </row>
    <row r="147" spans="9:9" x14ac:dyDescent="0.2">
      <c r="I147" s="53"/>
    </row>
    <row r="148" spans="9:9" x14ac:dyDescent="0.2">
      <c r="I148" s="53"/>
    </row>
    <row r="149" spans="9:9" x14ac:dyDescent="0.2">
      <c r="I149" s="53"/>
    </row>
    <row r="150" spans="9:9" x14ac:dyDescent="0.2">
      <c r="I150" s="53"/>
    </row>
    <row r="151" spans="9:9" x14ac:dyDescent="0.2">
      <c r="I151" s="53"/>
    </row>
    <row r="152" spans="9:9" x14ac:dyDescent="0.2">
      <c r="I152" s="53"/>
    </row>
    <row r="153" spans="9:9" x14ac:dyDescent="0.2">
      <c r="I153" s="53"/>
    </row>
    <row r="154" spans="9:9" x14ac:dyDescent="0.2">
      <c r="I154" s="53"/>
    </row>
    <row r="155" spans="9:9" x14ac:dyDescent="0.2">
      <c r="I155" s="53"/>
    </row>
    <row r="156" spans="9:9" x14ac:dyDescent="0.2">
      <c r="I156" s="53"/>
    </row>
    <row r="157" spans="9:9" x14ac:dyDescent="0.2">
      <c r="I157" s="53"/>
    </row>
    <row r="158" spans="9:9" x14ac:dyDescent="0.2">
      <c r="I158" s="53"/>
    </row>
    <row r="159" spans="9:9" x14ac:dyDescent="0.2">
      <c r="I159" s="53"/>
    </row>
    <row r="160" spans="9:9" x14ac:dyDescent="0.2">
      <c r="I160" s="53"/>
    </row>
    <row r="161" spans="9:9" x14ac:dyDescent="0.2">
      <c r="I161" s="53"/>
    </row>
    <row r="162" spans="9:9" x14ac:dyDescent="0.2">
      <c r="I162" s="53"/>
    </row>
    <row r="163" spans="9:9" x14ac:dyDescent="0.2">
      <c r="I163" s="53"/>
    </row>
    <row r="164" spans="9:9" x14ac:dyDescent="0.2">
      <c r="I164" s="53"/>
    </row>
    <row r="165" spans="9:9" x14ac:dyDescent="0.2">
      <c r="I165" s="53"/>
    </row>
    <row r="166" spans="9:9" x14ac:dyDescent="0.2">
      <c r="I166" s="53"/>
    </row>
    <row r="167" spans="9:9" x14ac:dyDescent="0.2">
      <c r="I167" s="53"/>
    </row>
    <row r="168" spans="9:9" x14ac:dyDescent="0.2">
      <c r="I168" s="53"/>
    </row>
    <row r="169" spans="9:9" x14ac:dyDescent="0.2">
      <c r="I169" s="53"/>
    </row>
    <row r="170" spans="9:9" x14ac:dyDescent="0.2">
      <c r="I170" s="53"/>
    </row>
    <row r="171" spans="9:9" x14ac:dyDescent="0.2">
      <c r="I171" s="53"/>
    </row>
    <row r="172" spans="9:9" x14ac:dyDescent="0.2">
      <c r="I172" s="53"/>
    </row>
    <row r="173" spans="9:9" x14ac:dyDescent="0.2">
      <c r="I173" s="53"/>
    </row>
    <row r="174" spans="9:9" x14ac:dyDescent="0.2">
      <c r="I174" s="53"/>
    </row>
    <row r="175" spans="9:9" x14ac:dyDescent="0.2">
      <c r="I175" s="53"/>
    </row>
    <row r="176" spans="9:9" x14ac:dyDescent="0.2">
      <c r="I176" s="53"/>
    </row>
    <row r="177" spans="9:9" x14ac:dyDescent="0.2">
      <c r="I177" s="53"/>
    </row>
    <row r="178" spans="9:9" x14ac:dyDescent="0.2">
      <c r="I178" s="53"/>
    </row>
    <row r="179" spans="9:9" x14ac:dyDescent="0.2">
      <c r="I179" s="53"/>
    </row>
    <row r="180" spans="9:9" x14ac:dyDescent="0.2">
      <c r="I180" s="53"/>
    </row>
    <row r="181" spans="9:9" x14ac:dyDescent="0.2">
      <c r="I181" s="53"/>
    </row>
    <row r="182" spans="9:9" x14ac:dyDescent="0.2">
      <c r="I182" s="53"/>
    </row>
    <row r="183" spans="9:9" x14ac:dyDescent="0.2">
      <c r="I183" s="53"/>
    </row>
    <row r="184" spans="9:9" x14ac:dyDescent="0.2">
      <c r="I184" s="53"/>
    </row>
    <row r="185" spans="9:9" x14ac:dyDescent="0.2">
      <c r="I185" s="53"/>
    </row>
    <row r="186" spans="9:9" x14ac:dyDescent="0.2">
      <c r="I186" s="53"/>
    </row>
    <row r="187" spans="9:9" x14ac:dyDescent="0.2">
      <c r="I187" s="53"/>
    </row>
    <row r="188" spans="9:9" x14ac:dyDescent="0.2">
      <c r="I188" s="53"/>
    </row>
    <row r="189" spans="9:9" x14ac:dyDescent="0.2">
      <c r="I189" s="53"/>
    </row>
    <row r="190" spans="9:9" x14ac:dyDescent="0.2">
      <c r="I190" s="53"/>
    </row>
    <row r="191" spans="9:9" x14ac:dyDescent="0.2">
      <c r="I191" s="53"/>
    </row>
    <row r="192" spans="9:9" x14ac:dyDescent="0.2">
      <c r="I192" s="53"/>
    </row>
    <row r="193" spans="9:9" x14ac:dyDescent="0.2">
      <c r="I193" s="53"/>
    </row>
    <row r="194" spans="9:9" x14ac:dyDescent="0.2">
      <c r="I194" s="53"/>
    </row>
    <row r="195" spans="9:9" x14ac:dyDescent="0.2">
      <c r="I195" s="53"/>
    </row>
    <row r="196" spans="9:9" x14ac:dyDescent="0.2">
      <c r="I196" s="53"/>
    </row>
    <row r="197" spans="9:9" x14ac:dyDescent="0.2">
      <c r="I197" s="53"/>
    </row>
    <row r="198" spans="9:9" x14ac:dyDescent="0.2">
      <c r="I198" s="53"/>
    </row>
    <row r="199" spans="9:9" x14ac:dyDescent="0.2">
      <c r="I199" s="53"/>
    </row>
    <row r="200" spans="9:9" x14ac:dyDescent="0.2">
      <c r="I200" s="53"/>
    </row>
    <row r="201" spans="9:9" x14ac:dyDescent="0.2">
      <c r="I201" s="53"/>
    </row>
    <row r="202" spans="9:9" x14ac:dyDescent="0.2">
      <c r="I202" s="53"/>
    </row>
    <row r="203" spans="9:9" x14ac:dyDescent="0.2">
      <c r="I203" s="53"/>
    </row>
    <row r="204" spans="9:9" x14ac:dyDescent="0.2">
      <c r="I204" s="53"/>
    </row>
    <row r="205" spans="9:9" x14ac:dyDescent="0.2">
      <c r="I205" s="53"/>
    </row>
    <row r="206" spans="9:9" x14ac:dyDescent="0.2">
      <c r="I206" s="53"/>
    </row>
    <row r="207" spans="9:9" x14ac:dyDescent="0.2">
      <c r="I207" s="53"/>
    </row>
    <row r="208" spans="9:9" x14ac:dyDescent="0.2">
      <c r="I208" s="53"/>
    </row>
    <row r="209" spans="9:9" x14ac:dyDescent="0.2">
      <c r="I209" s="53"/>
    </row>
    <row r="210" spans="9:9" x14ac:dyDescent="0.2">
      <c r="I210" s="53"/>
    </row>
    <row r="211" spans="9:9" x14ac:dyDescent="0.2">
      <c r="I211" s="53"/>
    </row>
    <row r="212" spans="9:9" x14ac:dyDescent="0.2">
      <c r="I212" s="53"/>
    </row>
    <row r="213" spans="9:9" x14ac:dyDescent="0.2">
      <c r="I213" s="53"/>
    </row>
    <row r="214" spans="9:9" x14ac:dyDescent="0.2">
      <c r="I214" s="53"/>
    </row>
    <row r="215" spans="9:9" x14ac:dyDescent="0.2">
      <c r="I215" s="53"/>
    </row>
    <row r="216" spans="9:9" x14ac:dyDescent="0.2">
      <c r="I216" s="53"/>
    </row>
    <row r="217" spans="9:9" x14ac:dyDescent="0.2">
      <c r="I217" s="53"/>
    </row>
    <row r="218" spans="9:9" x14ac:dyDescent="0.2">
      <c r="I218" s="53"/>
    </row>
    <row r="219" spans="9:9" x14ac:dyDescent="0.2">
      <c r="I219" s="53"/>
    </row>
    <row r="220" spans="9:9" x14ac:dyDescent="0.2">
      <c r="I220" s="53"/>
    </row>
    <row r="221" spans="9:9" x14ac:dyDescent="0.2">
      <c r="I221" s="53"/>
    </row>
    <row r="222" spans="9:9" x14ac:dyDescent="0.2">
      <c r="I222" s="53"/>
    </row>
    <row r="223" spans="9:9" x14ac:dyDescent="0.2">
      <c r="I223" s="53"/>
    </row>
    <row r="224" spans="9:9" x14ac:dyDescent="0.2">
      <c r="I224" s="53"/>
    </row>
    <row r="225" spans="9:9" x14ac:dyDescent="0.2">
      <c r="I225" s="53"/>
    </row>
    <row r="226" spans="9:9" x14ac:dyDescent="0.2">
      <c r="I226" s="53"/>
    </row>
    <row r="227" spans="9:9" x14ac:dyDescent="0.2">
      <c r="I227" s="53"/>
    </row>
    <row r="228" spans="9:9" x14ac:dyDescent="0.2">
      <c r="I228" s="53"/>
    </row>
    <row r="229" spans="9:9" x14ac:dyDescent="0.2">
      <c r="I229" s="53"/>
    </row>
    <row r="230" spans="9:9" x14ac:dyDescent="0.2">
      <c r="I230" s="53"/>
    </row>
    <row r="231" spans="9:9" x14ac:dyDescent="0.2">
      <c r="I231" s="53"/>
    </row>
    <row r="232" spans="9:9" x14ac:dyDescent="0.2">
      <c r="I232" s="53"/>
    </row>
    <row r="233" spans="9:9" x14ac:dyDescent="0.2">
      <c r="I233" s="53"/>
    </row>
    <row r="234" spans="9:9" x14ac:dyDescent="0.2">
      <c r="I234" s="53"/>
    </row>
    <row r="235" spans="9:9" x14ac:dyDescent="0.2">
      <c r="I235" s="53"/>
    </row>
    <row r="236" spans="9:9" x14ac:dyDescent="0.2">
      <c r="I236" s="53"/>
    </row>
    <row r="237" spans="9:9" x14ac:dyDescent="0.2">
      <c r="I237" s="53"/>
    </row>
    <row r="238" spans="9:9" x14ac:dyDescent="0.2">
      <c r="I238" s="53"/>
    </row>
    <row r="239" spans="9:9" x14ac:dyDescent="0.2">
      <c r="I239" s="53"/>
    </row>
    <row r="240" spans="9:9" x14ac:dyDescent="0.2">
      <c r="I240" s="53"/>
    </row>
    <row r="241" spans="9:9" x14ac:dyDescent="0.2">
      <c r="I241" s="53"/>
    </row>
    <row r="242" spans="9:9" x14ac:dyDescent="0.2">
      <c r="I242" s="53"/>
    </row>
    <row r="243" spans="9:9" x14ac:dyDescent="0.2">
      <c r="I243" s="53"/>
    </row>
    <row r="244" spans="9:9" x14ac:dyDescent="0.2">
      <c r="I244" s="53"/>
    </row>
    <row r="245" spans="9:9" x14ac:dyDescent="0.2">
      <c r="I245" s="53"/>
    </row>
    <row r="246" spans="9:9" x14ac:dyDescent="0.2">
      <c r="I246" s="53"/>
    </row>
    <row r="247" spans="9:9" x14ac:dyDescent="0.2">
      <c r="I247" s="53"/>
    </row>
    <row r="248" spans="9:9" x14ac:dyDescent="0.2">
      <c r="I248" s="53"/>
    </row>
    <row r="249" spans="9:9" x14ac:dyDescent="0.2">
      <c r="I249" s="53"/>
    </row>
    <row r="250" spans="9:9" x14ac:dyDescent="0.2">
      <c r="I250" s="53"/>
    </row>
    <row r="251" spans="9:9" x14ac:dyDescent="0.2">
      <c r="I251" s="53"/>
    </row>
    <row r="252" spans="9:9" x14ac:dyDescent="0.2">
      <c r="I252" s="53"/>
    </row>
    <row r="253" spans="9:9" x14ac:dyDescent="0.2">
      <c r="I253" s="53"/>
    </row>
    <row r="254" spans="9:9" x14ac:dyDescent="0.2">
      <c r="I254" s="53"/>
    </row>
    <row r="255" spans="9:9" x14ac:dyDescent="0.2">
      <c r="I255" s="53"/>
    </row>
    <row r="256" spans="9:9" x14ac:dyDescent="0.2">
      <c r="I256" s="53"/>
    </row>
    <row r="257" spans="9:9" x14ac:dyDescent="0.2">
      <c r="I257" s="53"/>
    </row>
    <row r="258" spans="9:9" x14ac:dyDescent="0.2">
      <c r="I258" s="53"/>
    </row>
    <row r="259" spans="9:9" x14ac:dyDescent="0.2">
      <c r="I259" s="53"/>
    </row>
    <row r="260" spans="9:9" x14ac:dyDescent="0.2">
      <c r="I260" s="53"/>
    </row>
    <row r="261" spans="9:9" x14ac:dyDescent="0.2">
      <c r="I261" s="53"/>
    </row>
    <row r="262" spans="9:9" x14ac:dyDescent="0.2">
      <c r="I262" s="53"/>
    </row>
    <row r="263" spans="9:9" x14ac:dyDescent="0.2">
      <c r="I263" s="53"/>
    </row>
    <row r="264" spans="9:9" x14ac:dyDescent="0.2">
      <c r="I264" s="53"/>
    </row>
    <row r="265" spans="9:9" x14ac:dyDescent="0.2">
      <c r="I265" s="53"/>
    </row>
    <row r="266" spans="9:9" x14ac:dyDescent="0.2">
      <c r="I266" s="53"/>
    </row>
    <row r="267" spans="9:9" x14ac:dyDescent="0.2">
      <c r="I267" s="53"/>
    </row>
    <row r="268" spans="9:9" x14ac:dyDescent="0.2">
      <c r="I268" s="53"/>
    </row>
    <row r="269" spans="9:9" x14ac:dyDescent="0.2">
      <c r="I269" s="53"/>
    </row>
    <row r="270" spans="9:9" x14ac:dyDescent="0.2">
      <c r="I270" s="53"/>
    </row>
    <row r="271" spans="9:9" x14ac:dyDescent="0.2">
      <c r="I271" s="53"/>
    </row>
    <row r="272" spans="9:9" x14ac:dyDescent="0.2">
      <c r="I272" s="53"/>
    </row>
    <row r="273" spans="9:9" x14ac:dyDescent="0.2">
      <c r="I273" s="53"/>
    </row>
    <row r="274" spans="9:9" x14ac:dyDescent="0.2">
      <c r="I274" s="53"/>
    </row>
    <row r="275" spans="9:9" x14ac:dyDescent="0.2">
      <c r="I275" s="53"/>
    </row>
    <row r="276" spans="9:9" x14ac:dyDescent="0.2">
      <c r="I276" s="53"/>
    </row>
    <row r="277" spans="9:9" x14ac:dyDescent="0.2">
      <c r="I277" s="53"/>
    </row>
    <row r="278" spans="9:9" x14ac:dyDescent="0.2">
      <c r="I278" s="53"/>
    </row>
    <row r="279" spans="9:9" x14ac:dyDescent="0.2">
      <c r="I279" s="53"/>
    </row>
    <row r="280" spans="9:9" x14ac:dyDescent="0.2">
      <c r="I280" s="53"/>
    </row>
    <row r="281" spans="9:9" x14ac:dyDescent="0.2">
      <c r="I281" s="53"/>
    </row>
    <row r="282" spans="9:9" x14ac:dyDescent="0.2">
      <c r="I282" s="53"/>
    </row>
    <row r="283" spans="9:9" x14ac:dyDescent="0.2">
      <c r="I283" s="53"/>
    </row>
    <row r="284" spans="9:9" x14ac:dyDescent="0.2">
      <c r="I284" s="53"/>
    </row>
    <row r="285" spans="9:9" x14ac:dyDescent="0.2">
      <c r="I285" s="53"/>
    </row>
    <row r="286" spans="9:9" x14ac:dyDescent="0.2">
      <c r="I286" s="53"/>
    </row>
    <row r="287" spans="9:9" x14ac:dyDescent="0.2">
      <c r="I287" s="53"/>
    </row>
    <row r="288" spans="9:9" x14ac:dyDescent="0.2">
      <c r="I288" s="53"/>
    </row>
    <row r="289" spans="9:9" x14ac:dyDescent="0.2">
      <c r="I289" s="53"/>
    </row>
    <row r="290" spans="9:9" x14ac:dyDescent="0.2">
      <c r="I290" s="53"/>
    </row>
    <row r="291" spans="9:9" x14ac:dyDescent="0.2">
      <c r="I291" s="53"/>
    </row>
    <row r="292" spans="9:9" x14ac:dyDescent="0.2">
      <c r="I292" s="53"/>
    </row>
    <row r="293" spans="9:9" x14ac:dyDescent="0.2">
      <c r="I293" s="53"/>
    </row>
    <row r="294" spans="9:9" x14ac:dyDescent="0.2">
      <c r="I294" s="53"/>
    </row>
    <row r="295" spans="9:9" x14ac:dyDescent="0.2">
      <c r="I295" s="53"/>
    </row>
  </sheetData>
  <mergeCells count="6">
    <mergeCell ref="A37:Q37"/>
    <mergeCell ref="A46:Q46"/>
    <mergeCell ref="A49:Q49"/>
    <mergeCell ref="A2:Q2"/>
    <mergeCell ref="A1:H1"/>
    <mergeCell ref="J1:Q1"/>
  </mergeCells>
  <pageMargins left="0.7" right="0.7" top="0.75" bottom="0.75" header="0.3" footer="0.3"/>
  <pageSetup paperSize="9" scale="76"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119"/>
  <sheetViews>
    <sheetView workbookViewId="0">
      <selection sqref="A1:N1"/>
    </sheetView>
  </sheetViews>
  <sheetFormatPr defaultRowHeight="12.75" x14ac:dyDescent="0.2"/>
  <cols>
    <col min="1" max="1" width="12.28515625" bestFit="1" customWidth="1"/>
    <col min="3" max="3" width="0" hidden="1" customWidth="1"/>
    <col min="4" max="4" width="40.42578125" bestFit="1" customWidth="1"/>
    <col min="5" max="5" width="0" hidden="1" customWidth="1"/>
    <col min="15" max="15" width="38.140625" customWidth="1"/>
  </cols>
  <sheetData>
    <row r="1" spans="1:16" ht="59.25" customHeight="1" x14ac:dyDescent="0.6">
      <c r="A1" s="256" t="s">
        <v>564</v>
      </c>
      <c r="B1" s="257"/>
      <c r="C1" s="257"/>
      <c r="D1" s="257"/>
      <c r="E1" s="257"/>
      <c r="F1" s="257"/>
      <c r="G1" s="257"/>
      <c r="H1" s="257"/>
      <c r="I1" s="257"/>
      <c r="J1" s="257"/>
      <c r="K1" s="257"/>
      <c r="L1" s="257"/>
      <c r="M1" s="257"/>
      <c r="N1" s="258"/>
      <c r="O1" s="168"/>
      <c r="P1" s="58"/>
    </row>
    <row r="2" spans="1:16" ht="66.75" x14ac:dyDescent="0.2">
      <c r="A2" s="3" t="s">
        <v>67</v>
      </c>
      <c r="B2" s="1" t="s">
        <v>202</v>
      </c>
      <c r="C2" s="1" t="s">
        <v>565</v>
      </c>
      <c r="D2" s="1" t="s">
        <v>41</v>
      </c>
      <c r="E2" s="1" t="s">
        <v>225</v>
      </c>
      <c r="F2" s="49" t="s">
        <v>49</v>
      </c>
      <c r="G2" s="49" t="s">
        <v>50</v>
      </c>
      <c r="H2" s="49" t="s">
        <v>56</v>
      </c>
      <c r="I2" s="49" t="s">
        <v>51</v>
      </c>
      <c r="J2" s="49" t="s">
        <v>52</v>
      </c>
      <c r="K2" s="49" t="s">
        <v>48</v>
      </c>
      <c r="L2" s="49" t="s">
        <v>36</v>
      </c>
      <c r="M2" s="147" t="s">
        <v>37</v>
      </c>
      <c r="N2" s="147" t="s">
        <v>396</v>
      </c>
      <c r="O2" s="169" t="s">
        <v>566</v>
      </c>
      <c r="P2" s="147" t="s">
        <v>567</v>
      </c>
    </row>
    <row r="3" spans="1:16" x14ac:dyDescent="0.2">
      <c r="A3" s="259" t="s">
        <v>397</v>
      </c>
      <c r="B3" s="259"/>
      <c r="C3" s="259"/>
      <c r="D3" s="259"/>
      <c r="E3" s="259"/>
      <c r="F3" s="259"/>
      <c r="G3" s="259"/>
      <c r="H3" s="259"/>
      <c r="I3" s="259"/>
      <c r="J3" s="259"/>
      <c r="K3" s="259"/>
      <c r="L3" s="259"/>
      <c r="M3" s="259"/>
      <c r="N3" s="259"/>
      <c r="O3" s="170"/>
      <c r="P3" s="171"/>
    </row>
    <row r="4" spans="1:16" ht="38.25" x14ac:dyDescent="0.25">
      <c r="A4" s="11" t="s">
        <v>400</v>
      </c>
      <c r="B4" s="228" t="s">
        <v>568</v>
      </c>
      <c r="C4" s="228" t="s">
        <v>229</v>
      </c>
      <c r="D4" s="148" t="s">
        <v>401</v>
      </c>
      <c r="E4" s="172" t="s">
        <v>229</v>
      </c>
      <c r="F4" s="149">
        <v>0</v>
      </c>
      <c r="G4" s="149">
        <v>3</v>
      </c>
      <c r="H4" s="149">
        <v>15</v>
      </c>
      <c r="I4" s="149">
        <v>0</v>
      </c>
      <c r="J4" s="149">
        <v>45</v>
      </c>
      <c r="K4" s="149">
        <v>45</v>
      </c>
      <c r="L4" s="149">
        <v>3</v>
      </c>
      <c r="M4" s="149" t="s">
        <v>61</v>
      </c>
      <c r="N4" s="9" t="s">
        <v>402</v>
      </c>
      <c r="O4" s="173"/>
      <c r="P4" s="174"/>
    </row>
    <row r="5" spans="1:16" ht="38.25" x14ac:dyDescent="0.25">
      <c r="A5" s="11" t="s">
        <v>405</v>
      </c>
      <c r="B5" s="228"/>
      <c r="C5" s="228"/>
      <c r="D5" s="148" t="s">
        <v>404</v>
      </c>
      <c r="E5" s="172" t="s">
        <v>229</v>
      </c>
      <c r="F5" s="149">
        <v>0</v>
      </c>
      <c r="G5" s="149">
        <v>2</v>
      </c>
      <c r="H5" s="149">
        <v>15</v>
      </c>
      <c r="I5" s="149">
        <v>0</v>
      </c>
      <c r="J5" s="149">
        <v>30</v>
      </c>
      <c r="K5" s="149">
        <v>30</v>
      </c>
      <c r="L5" s="149">
        <v>2</v>
      </c>
      <c r="M5" s="149" t="s">
        <v>10</v>
      </c>
      <c r="N5" s="9" t="s">
        <v>402</v>
      </c>
      <c r="O5" s="173"/>
      <c r="P5" s="151"/>
    </row>
    <row r="6" spans="1:16" ht="15" x14ac:dyDescent="0.25">
      <c r="A6" s="11" t="s">
        <v>408</v>
      </c>
      <c r="B6" s="228"/>
      <c r="C6" s="228"/>
      <c r="D6" s="148" t="s">
        <v>407</v>
      </c>
      <c r="E6" s="172"/>
      <c r="F6" s="149">
        <v>2</v>
      </c>
      <c r="G6" s="149">
        <v>0</v>
      </c>
      <c r="H6" s="149">
        <v>15</v>
      </c>
      <c r="I6" s="149">
        <v>30</v>
      </c>
      <c r="J6" s="149">
        <v>0</v>
      </c>
      <c r="K6" s="149">
        <v>30</v>
      </c>
      <c r="L6" s="149">
        <v>2</v>
      </c>
      <c r="M6" s="149" t="s">
        <v>61</v>
      </c>
      <c r="N6" s="9" t="s">
        <v>409</v>
      </c>
      <c r="O6" s="173" t="s">
        <v>569</v>
      </c>
      <c r="P6" s="151"/>
    </row>
    <row r="7" spans="1:16" ht="51" x14ac:dyDescent="0.25">
      <c r="A7" s="11" t="s">
        <v>412</v>
      </c>
      <c r="B7" s="228" t="s">
        <v>570</v>
      </c>
      <c r="C7" s="228" t="s">
        <v>230</v>
      </c>
      <c r="D7" s="148" t="s">
        <v>411</v>
      </c>
      <c r="E7" s="172" t="s">
        <v>230</v>
      </c>
      <c r="F7" s="149">
        <v>0</v>
      </c>
      <c r="G7" s="149">
        <v>2</v>
      </c>
      <c r="H7" s="149">
        <v>15</v>
      </c>
      <c r="I7" s="149">
        <v>0</v>
      </c>
      <c r="J7" s="149">
        <v>30</v>
      </c>
      <c r="K7" s="149">
        <v>30</v>
      </c>
      <c r="L7" s="149">
        <v>2</v>
      </c>
      <c r="M7" s="149" t="s">
        <v>10</v>
      </c>
      <c r="N7" s="9" t="s">
        <v>402</v>
      </c>
      <c r="O7" s="173"/>
      <c r="P7" s="151"/>
    </row>
    <row r="8" spans="1:16" ht="15" x14ac:dyDescent="0.25">
      <c r="A8" s="11" t="s">
        <v>415</v>
      </c>
      <c r="B8" s="228"/>
      <c r="C8" s="228"/>
      <c r="D8" s="148" t="s">
        <v>414</v>
      </c>
      <c r="E8" s="172"/>
      <c r="F8" s="149">
        <v>2</v>
      </c>
      <c r="G8" s="149">
        <v>0</v>
      </c>
      <c r="H8" s="149">
        <v>15</v>
      </c>
      <c r="I8" s="149">
        <v>30</v>
      </c>
      <c r="J8" s="149">
        <v>0</v>
      </c>
      <c r="K8" s="149">
        <v>30</v>
      </c>
      <c r="L8" s="149">
        <v>2</v>
      </c>
      <c r="M8" s="149" t="s">
        <v>61</v>
      </c>
      <c r="N8" s="9" t="s">
        <v>409</v>
      </c>
      <c r="O8" s="173" t="s">
        <v>571</v>
      </c>
      <c r="P8" s="151"/>
    </row>
    <row r="9" spans="1:16" ht="15" x14ac:dyDescent="0.25">
      <c r="A9" s="11" t="s">
        <v>417</v>
      </c>
      <c r="B9" s="228"/>
      <c r="C9" s="228"/>
      <c r="D9" s="148" t="s">
        <v>416</v>
      </c>
      <c r="E9" s="172"/>
      <c r="F9" s="149">
        <v>2</v>
      </c>
      <c r="G9" s="149">
        <v>0</v>
      </c>
      <c r="H9" s="149">
        <v>15</v>
      </c>
      <c r="I9" s="149">
        <v>30</v>
      </c>
      <c r="J9" s="149">
        <v>0</v>
      </c>
      <c r="K9" s="149">
        <v>30</v>
      </c>
      <c r="L9" s="149">
        <v>2</v>
      </c>
      <c r="M9" s="149" t="s">
        <v>61</v>
      </c>
      <c r="N9" s="9">
        <v>6</v>
      </c>
      <c r="O9" s="173" t="s">
        <v>572</v>
      </c>
      <c r="P9" s="151"/>
    </row>
    <row r="10" spans="1:16" ht="15" x14ac:dyDescent="0.25">
      <c r="A10" s="11" t="s">
        <v>420</v>
      </c>
      <c r="B10" s="228" t="s">
        <v>573</v>
      </c>
      <c r="C10" s="228" t="s">
        <v>574</v>
      </c>
      <c r="D10" s="148" t="s">
        <v>419</v>
      </c>
      <c r="E10" s="172"/>
      <c r="F10" s="149">
        <v>0</v>
      </c>
      <c r="G10" s="149">
        <v>2</v>
      </c>
      <c r="H10" s="149">
        <v>15</v>
      </c>
      <c r="I10" s="149">
        <v>0</v>
      </c>
      <c r="J10" s="149">
        <v>30</v>
      </c>
      <c r="K10" s="149">
        <v>30</v>
      </c>
      <c r="L10" s="149">
        <v>2</v>
      </c>
      <c r="M10" s="149" t="s">
        <v>10</v>
      </c>
      <c r="N10" s="11" t="s">
        <v>402</v>
      </c>
      <c r="O10" s="22"/>
      <c r="P10" s="151"/>
    </row>
    <row r="11" spans="1:16" ht="26.25" x14ac:dyDescent="0.25">
      <c r="A11" s="11" t="s">
        <v>423</v>
      </c>
      <c r="B11" s="228"/>
      <c r="C11" s="228"/>
      <c r="D11" s="148" t="s">
        <v>422</v>
      </c>
      <c r="E11" s="172" t="s">
        <v>574</v>
      </c>
      <c r="F11" s="149">
        <v>0</v>
      </c>
      <c r="G11" s="149">
        <v>2</v>
      </c>
      <c r="H11" s="149">
        <v>15</v>
      </c>
      <c r="I11" s="149">
        <v>0</v>
      </c>
      <c r="J11" s="149">
        <v>30</v>
      </c>
      <c r="K11" s="149">
        <v>30</v>
      </c>
      <c r="L11" s="149">
        <v>2</v>
      </c>
      <c r="M11" s="149" t="s">
        <v>10</v>
      </c>
      <c r="N11" s="11" t="s">
        <v>409</v>
      </c>
      <c r="O11" s="22" t="s">
        <v>575</v>
      </c>
      <c r="P11" s="151"/>
    </row>
    <row r="12" spans="1:16" ht="26.25" x14ac:dyDescent="0.25">
      <c r="A12" s="11" t="s">
        <v>426</v>
      </c>
      <c r="B12" s="146"/>
      <c r="C12" s="146"/>
      <c r="D12" s="148" t="s">
        <v>425</v>
      </c>
      <c r="E12" s="172"/>
      <c r="F12" s="149">
        <v>2</v>
      </c>
      <c r="G12" s="149">
        <v>0</v>
      </c>
      <c r="H12" s="149">
        <v>15</v>
      </c>
      <c r="I12" s="149">
        <v>30</v>
      </c>
      <c r="J12" s="149">
        <v>0</v>
      </c>
      <c r="K12" s="149">
        <v>30</v>
      </c>
      <c r="L12" s="149">
        <v>2</v>
      </c>
      <c r="M12" s="149" t="s">
        <v>61</v>
      </c>
      <c r="N12" s="11" t="s">
        <v>427</v>
      </c>
      <c r="O12" s="22" t="s">
        <v>576</v>
      </c>
      <c r="P12" s="151"/>
    </row>
    <row r="13" spans="1:16" ht="25.5" x14ac:dyDescent="0.25">
      <c r="A13" s="11" t="s">
        <v>429</v>
      </c>
      <c r="B13" s="228" t="s">
        <v>577</v>
      </c>
      <c r="C13" s="228" t="s">
        <v>578</v>
      </c>
      <c r="D13" s="148" t="s">
        <v>430</v>
      </c>
      <c r="E13" s="175" t="s">
        <v>578</v>
      </c>
      <c r="F13" s="149">
        <v>0</v>
      </c>
      <c r="G13" s="149">
        <v>2</v>
      </c>
      <c r="H13" s="149">
        <v>15</v>
      </c>
      <c r="I13" s="149">
        <v>0</v>
      </c>
      <c r="J13" s="149">
        <v>30</v>
      </c>
      <c r="K13" s="149">
        <v>30</v>
      </c>
      <c r="L13" s="149">
        <v>2</v>
      </c>
      <c r="M13" s="149" t="s">
        <v>10</v>
      </c>
      <c r="N13" s="9" t="s">
        <v>409</v>
      </c>
      <c r="O13" s="173"/>
      <c r="P13" s="151"/>
    </row>
    <row r="14" spans="1:16" ht="15" x14ac:dyDescent="0.25">
      <c r="A14" s="11" t="s">
        <v>432</v>
      </c>
      <c r="B14" s="228"/>
      <c r="C14" s="228"/>
      <c r="D14" s="148" t="s">
        <v>433</v>
      </c>
      <c r="E14" s="176"/>
      <c r="F14" s="149">
        <v>0</v>
      </c>
      <c r="G14" s="149">
        <v>2</v>
      </c>
      <c r="H14" s="149">
        <v>15</v>
      </c>
      <c r="I14" s="149">
        <v>0</v>
      </c>
      <c r="J14" s="149">
        <v>30</v>
      </c>
      <c r="K14" s="149">
        <v>30</v>
      </c>
      <c r="L14" s="149">
        <v>2</v>
      </c>
      <c r="M14" s="149" t="s">
        <v>10</v>
      </c>
      <c r="N14" s="9" t="s">
        <v>427</v>
      </c>
      <c r="O14" s="173" t="s">
        <v>579</v>
      </c>
      <c r="P14" s="151"/>
    </row>
    <row r="15" spans="1:16" ht="15" x14ac:dyDescent="0.25">
      <c r="A15" s="11" t="s">
        <v>435</v>
      </c>
      <c r="B15" s="134"/>
      <c r="C15" s="134"/>
      <c r="D15" s="148" t="s">
        <v>434</v>
      </c>
      <c r="E15" s="172"/>
      <c r="F15" s="149"/>
      <c r="G15" s="149"/>
      <c r="H15" s="149"/>
      <c r="I15" s="149"/>
      <c r="J15" s="149"/>
      <c r="K15" s="149"/>
      <c r="L15" s="149">
        <v>1</v>
      </c>
      <c r="M15" s="149"/>
      <c r="N15" s="11" t="s">
        <v>427</v>
      </c>
      <c r="O15" s="22"/>
      <c r="P15" s="151"/>
    </row>
    <row r="16" spans="1:16" ht="15" x14ac:dyDescent="0.25">
      <c r="A16" s="174"/>
      <c r="B16" s="177"/>
      <c r="C16" s="178"/>
      <c r="D16" s="179" t="s">
        <v>580</v>
      </c>
      <c r="E16" s="180"/>
      <c r="F16" s="165">
        <v>8</v>
      </c>
      <c r="G16" s="165">
        <v>15</v>
      </c>
      <c r="H16" s="165"/>
      <c r="I16" s="165">
        <v>120</v>
      </c>
      <c r="J16" s="165">
        <v>225</v>
      </c>
      <c r="K16" s="165">
        <v>345</v>
      </c>
      <c r="L16" s="165">
        <v>24</v>
      </c>
      <c r="M16" s="181"/>
      <c r="N16" s="182"/>
      <c r="O16" s="178"/>
      <c r="P16" s="151"/>
    </row>
    <row r="17" spans="1:16" ht="15" x14ac:dyDescent="0.25">
      <c r="A17" s="11"/>
      <c r="B17" s="134"/>
      <c r="C17" s="134"/>
      <c r="D17" s="161"/>
      <c r="E17" s="134"/>
      <c r="F17" s="162"/>
      <c r="G17" s="162"/>
      <c r="H17" s="162"/>
      <c r="I17" s="150"/>
      <c r="J17" s="150"/>
      <c r="K17" s="162"/>
      <c r="L17" s="162"/>
      <c r="M17" s="150"/>
      <c r="N17" s="150"/>
      <c r="O17" s="183"/>
      <c r="P17" s="174"/>
    </row>
    <row r="18" spans="1:16" ht="15.75" x14ac:dyDescent="0.25">
      <c r="A18" s="252" t="s">
        <v>436</v>
      </c>
      <c r="B18" s="252"/>
      <c r="C18" s="252"/>
      <c r="D18" s="252"/>
      <c r="E18" s="252"/>
      <c r="F18" s="252"/>
      <c r="G18" s="252"/>
      <c r="H18" s="252"/>
      <c r="I18" s="252"/>
      <c r="J18" s="252"/>
      <c r="K18" s="252"/>
      <c r="L18" s="252"/>
      <c r="M18" s="252"/>
      <c r="N18" s="252"/>
      <c r="O18" s="184"/>
      <c r="P18" s="153"/>
    </row>
    <row r="19" spans="1:16" ht="30" x14ac:dyDescent="0.25">
      <c r="A19" s="11" t="s">
        <v>443</v>
      </c>
      <c r="B19" s="228" t="s">
        <v>101</v>
      </c>
      <c r="C19" s="228" t="s">
        <v>581</v>
      </c>
      <c r="D19" s="5" t="s">
        <v>444</v>
      </c>
      <c r="E19" s="146" t="s">
        <v>581</v>
      </c>
      <c r="F19" s="9">
        <v>1</v>
      </c>
      <c r="G19" s="9">
        <v>2</v>
      </c>
      <c r="H19" s="9">
        <v>15</v>
      </c>
      <c r="I19" s="9">
        <v>15</v>
      </c>
      <c r="J19" s="9">
        <v>30</v>
      </c>
      <c r="K19" s="9">
        <v>45</v>
      </c>
      <c r="L19" s="9">
        <v>3</v>
      </c>
      <c r="M19" s="9" t="s">
        <v>10</v>
      </c>
      <c r="N19" s="9" t="s">
        <v>402</v>
      </c>
      <c r="O19" s="185" t="s">
        <v>582</v>
      </c>
      <c r="P19" s="151"/>
    </row>
    <row r="20" spans="1:16" ht="63.75" x14ac:dyDescent="0.25">
      <c r="A20" s="11" t="s">
        <v>438</v>
      </c>
      <c r="B20" s="228"/>
      <c r="C20" s="228"/>
      <c r="D20" s="5" t="s">
        <v>439</v>
      </c>
      <c r="E20" s="146" t="s">
        <v>583</v>
      </c>
      <c r="F20" s="9">
        <v>2</v>
      </c>
      <c r="G20" s="9">
        <v>1</v>
      </c>
      <c r="H20" s="9">
        <v>15</v>
      </c>
      <c r="I20" s="9">
        <v>30</v>
      </c>
      <c r="J20" s="9">
        <v>15</v>
      </c>
      <c r="K20" s="9">
        <v>45</v>
      </c>
      <c r="L20" s="9">
        <v>3</v>
      </c>
      <c r="M20" s="9" t="s">
        <v>61</v>
      </c>
      <c r="N20" s="9" t="s">
        <v>427</v>
      </c>
      <c r="O20" s="185" t="s">
        <v>582</v>
      </c>
      <c r="P20" s="151"/>
    </row>
    <row r="21" spans="1:16" ht="26.25" x14ac:dyDescent="0.25">
      <c r="A21" s="11" t="s">
        <v>446</v>
      </c>
      <c r="B21" s="228"/>
      <c r="C21" s="228"/>
      <c r="D21" s="5" t="s">
        <v>447</v>
      </c>
      <c r="E21" s="146" t="s">
        <v>581</v>
      </c>
      <c r="F21" s="9">
        <v>2</v>
      </c>
      <c r="G21" s="9">
        <v>2</v>
      </c>
      <c r="H21" s="9">
        <v>15</v>
      </c>
      <c r="I21" s="9">
        <v>30</v>
      </c>
      <c r="J21" s="9">
        <v>30</v>
      </c>
      <c r="K21" s="9">
        <v>60</v>
      </c>
      <c r="L21" s="9">
        <v>4</v>
      </c>
      <c r="M21" s="9" t="s">
        <v>61</v>
      </c>
      <c r="N21" s="9" t="s">
        <v>409</v>
      </c>
      <c r="O21" s="173" t="s">
        <v>584</v>
      </c>
      <c r="P21" s="151"/>
    </row>
    <row r="22" spans="1:16" ht="26.25" x14ac:dyDescent="0.25">
      <c r="A22" s="11" t="s">
        <v>456</v>
      </c>
      <c r="B22" s="228"/>
      <c r="C22" s="228"/>
      <c r="D22" s="5" t="s">
        <v>457</v>
      </c>
      <c r="E22" s="146" t="s">
        <v>581</v>
      </c>
      <c r="F22" s="9">
        <v>2</v>
      </c>
      <c r="G22" s="9">
        <v>2</v>
      </c>
      <c r="H22" s="9">
        <v>15</v>
      </c>
      <c r="I22" s="9">
        <v>30</v>
      </c>
      <c r="J22" s="9">
        <v>30</v>
      </c>
      <c r="K22" s="9">
        <v>60</v>
      </c>
      <c r="L22" s="9">
        <v>4</v>
      </c>
      <c r="M22" s="9" t="s">
        <v>10</v>
      </c>
      <c r="N22" s="9" t="s">
        <v>427</v>
      </c>
      <c r="O22" s="173" t="s">
        <v>584</v>
      </c>
      <c r="P22" s="151"/>
    </row>
    <row r="23" spans="1:16" ht="51" x14ac:dyDescent="0.25">
      <c r="A23" s="11" t="s">
        <v>449</v>
      </c>
      <c r="B23" s="228" t="s">
        <v>585</v>
      </c>
      <c r="C23" s="228" t="s">
        <v>248</v>
      </c>
      <c r="D23" s="5" t="s">
        <v>450</v>
      </c>
      <c r="E23" s="146" t="s">
        <v>248</v>
      </c>
      <c r="F23" s="9">
        <v>2</v>
      </c>
      <c r="G23" s="9">
        <v>2</v>
      </c>
      <c r="H23" s="9">
        <v>15</v>
      </c>
      <c r="I23" s="9">
        <v>30</v>
      </c>
      <c r="J23" s="9">
        <v>30</v>
      </c>
      <c r="K23" s="9">
        <v>60</v>
      </c>
      <c r="L23" s="9">
        <v>4</v>
      </c>
      <c r="M23" s="9" t="s">
        <v>61</v>
      </c>
      <c r="N23" s="9" t="s">
        <v>402</v>
      </c>
      <c r="O23" s="173"/>
      <c r="P23" s="151"/>
    </row>
    <row r="24" spans="1:16" ht="51" x14ac:dyDescent="0.25">
      <c r="A24" s="11" t="s">
        <v>452</v>
      </c>
      <c r="B24" s="228"/>
      <c r="C24" s="228"/>
      <c r="D24" s="5" t="s">
        <v>453</v>
      </c>
      <c r="E24" s="146" t="s">
        <v>248</v>
      </c>
      <c r="F24" s="9">
        <v>2</v>
      </c>
      <c r="G24" s="9">
        <v>2</v>
      </c>
      <c r="H24" s="9">
        <v>15</v>
      </c>
      <c r="I24" s="9">
        <v>30</v>
      </c>
      <c r="J24" s="9">
        <v>30</v>
      </c>
      <c r="K24" s="9">
        <v>60</v>
      </c>
      <c r="L24" s="9">
        <v>4</v>
      </c>
      <c r="M24" s="9" t="s">
        <v>10</v>
      </c>
      <c r="N24" s="9" t="s">
        <v>409</v>
      </c>
      <c r="O24" s="173"/>
      <c r="P24" s="151"/>
    </row>
    <row r="25" spans="1:16" ht="51" x14ac:dyDescent="0.25">
      <c r="A25" s="11" t="s">
        <v>458</v>
      </c>
      <c r="B25" s="228"/>
      <c r="C25" s="228"/>
      <c r="D25" s="5" t="s">
        <v>459</v>
      </c>
      <c r="E25" s="146" t="s">
        <v>248</v>
      </c>
      <c r="F25" s="9">
        <v>0</v>
      </c>
      <c r="G25" s="9">
        <v>1</v>
      </c>
      <c r="H25" s="9">
        <v>15</v>
      </c>
      <c r="I25" s="9">
        <v>0</v>
      </c>
      <c r="J25" s="9">
        <v>15</v>
      </c>
      <c r="K25" s="9">
        <v>15</v>
      </c>
      <c r="L25" s="9">
        <v>1</v>
      </c>
      <c r="M25" s="9" t="s">
        <v>10</v>
      </c>
      <c r="N25" s="9" t="s">
        <v>409</v>
      </c>
      <c r="O25" s="173"/>
      <c r="P25" s="151"/>
    </row>
    <row r="26" spans="1:16" ht="15" x14ac:dyDescent="0.25">
      <c r="A26" s="11" t="s">
        <v>461</v>
      </c>
      <c r="B26" s="146"/>
      <c r="C26" s="146"/>
      <c r="D26" s="7" t="s">
        <v>462</v>
      </c>
      <c r="E26" s="11"/>
      <c r="F26" s="11"/>
      <c r="G26" s="11"/>
      <c r="H26" s="11"/>
      <c r="I26" s="11"/>
      <c r="J26" s="9"/>
      <c r="K26" s="11"/>
      <c r="L26" s="11">
        <v>1</v>
      </c>
      <c r="M26" s="11"/>
      <c r="N26" s="11" t="s">
        <v>427</v>
      </c>
      <c r="O26" s="22"/>
      <c r="P26" s="151"/>
    </row>
    <row r="27" spans="1:16" ht="15" x14ac:dyDescent="0.25">
      <c r="A27" s="11"/>
      <c r="B27" s="134"/>
      <c r="C27" s="134"/>
      <c r="D27" s="161" t="s">
        <v>580</v>
      </c>
      <c r="E27" s="134"/>
      <c r="F27" s="165">
        <v>11</v>
      </c>
      <c r="G27" s="165">
        <v>12</v>
      </c>
      <c r="H27" s="165"/>
      <c r="I27" s="165">
        <v>165</v>
      </c>
      <c r="J27" s="165">
        <v>180</v>
      </c>
      <c r="K27" s="165">
        <v>345</v>
      </c>
      <c r="L27" s="165">
        <v>24</v>
      </c>
      <c r="M27" s="150"/>
      <c r="N27" s="150"/>
      <c r="O27" s="183"/>
      <c r="P27" s="151"/>
    </row>
    <row r="28" spans="1:16" ht="15" x14ac:dyDescent="0.25">
      <c r="A28" s="4"/>
      <c r="B28" s="157"/>
      <c r="C28" s="157"/>
      <c r="D28" s="4"/>
      <c r="E28" s="11"/>
      <c r="F28" s="11"/>
      <c r="G28" s="11"/>
      <c r="H28" s="11"/>
      <c r="I28" s="11"/>
      <c r="J28" s="11"/>
      <c r="K28" s="11"/>
      <c r="L28" s="11"/>
      <c r="M28" s="11"/>
      <c r="N28" s="11"/>
      <c r="O28" s="22"/>
      <c r="P28" s="151"/>
    </row>
    <row r="29" spans="1:16" ht="15.75" x14ac:dyDescent="0.25">
      <c r="A29" s="252" t="s">
        <v>463</v>
      </c>
      <c r="B29" s="252"/>
      <c r="C29" s="252"/>
      <c r="D29" s="252"/>
      <c r="E29" s="252"/>
      <c r="F29" s="252"/>
      <c r="G29" s="252"/>
      <c r="H29" s="252"/>
      <c r="I29" s="252"/>
      <c r="J29" s="252"/>
      <c r="K29" s="252"/>
      <c r="L29" s="252"/>
      <c r="M29" s="252"/>
      <c r="N29" s="252"/>
      <c r="O29" s="184"/>
      <c r="P29" s="153"/>
    </row>
    <row r="30" spans="1:16" ht="15" x14ac:dyDescent="0.25">
      <c r="A30" s="11" t="s">
        <v>586</v>
      </c>
      <c r="B30" s="228" t="s">
        <v>587</v>
      </c>
      <c r="C30" s="228" t="s">
        <v>588</v>
      </c>
      <c r="D30" s="5" t="s">
        <v>589</v>
      </c>
      <c r="E30" s="253" t="s">
        <v>251</v>
      </c>
      <c r="F30" s="9">
        <v>0</v>
      </c>
      <c r="G30" s="9">
        <v>1</v>
      </c>
      <c r="H30" s="9">
        <v>15</v>
      </c>
      <c r="I30" s="9">
        <v>0</v>
      </c>
      <c r="J30" s="9">
        <v>15</v>
      </c>
      <c r="K30" s="9">
        <v>15</v>
      </c>
      <c r="L30" s="9">
        <v>1</v>
      </c>
      <c r="M30" s="9" t="s">
        <v>10</v>
      </c>
      <c r="N30" s="9" t="s">
        <v>402</v>
      </c>
      <c r="O30" s="173" t="s">
        <v>590</v>
      </c>
      <c r="P30" s="151"/>
    </row>
    <row r="31" spans="1:16" ht="15" x14ac:dyDescent="0.25">
      <c r="A31" s="11" t="s">
        <v>474</v>
      </c>
      <c r="B31" s="228"/>
      <c r="C31" s="228"/>
      <c r="D31" s="5" t="s">
        <v>473</v>
      </c>
      <c r="E31" s="254"/>
      <c r="F31" s="9">
        <v>0</v>
      </c>
      <c r="G31" s="9">
        <v>1</v>
      </c>
      <c r="H31" s="9">
        <v>15</v>
      </c>
      <c r="I31" s="9">
        <v>0</v>
      </c>
      <c r="J31" s="9">
        <v>15</v>
      </c>
      <c r="K31" s="9">
        <v>15</v>
      </c>
      <c r="L31" s="9">
        <v>1</v>
      </c>
      <c r="M31" s="9" t="s">
        <v>61</v>
      </c>
      <c r="N31" s="9" t="s">
        <v>409</v>
      </c>
      <c r="O31" s="173" t="s">
        <v>591</v>
      </c>
      <c r="P31" s="151"/>
    </row>
    <row r="32" spans="1:16" ht="15" x14ac:dyDescent="0.25">
      <c r="A32" s="11" t="s">
        <v>492</v>
      </c>
      <c r="B32" s="228"/>
      <c r="C32" s="228"/>
      <c r="D32" s="5" t="s">
        <v>493</v>
      </c>
      <c r="E32" s="255"/>
      <c r="F32" s="9">
        <v>0</v>
      </c>
      <c r="G32" s="9">
        <v>1</v>
      </c>
      <c r="H32" s="9">
        <v>15</v>
      </c>
      <c r="I32" s="9">
        <v>0</v>
      </c>
      <c r="J32" s="9">
        <v>15</v>
      </c>
      <c r="K32" s="9">
        <v>15</v>
      </c>
      <c r="L32" s="9">
        <v>1</v>
      </c>
      <c r="M32" s="9" t="s">
        <v>61</v>
      </c>
      <c r="N32" s="9" t="s">
        <v>427</v>
      </c>
      <c r="O32" s="173" t="s">
        <v>592</v>
      </c>
      <c r="P32" s="151"/>
    </row>
    <row r="33" spans="1:16" ht="15" x14ac:dyDescent="0.25">
      <c r="A33" s="11" t="s">
        <v>593</v>
      </c>
      <c r="B33" s="228"/>
      <c r="C33" s="228"/>
      <c r="D33" s="5" t="s">
        <v>594</v>
      </c>
      <c r="E33" s="253" t="s">
        <v>588</v>
      </c>
      <c r="F33" s="9">
        <v>0</v>
      </c>
      <c r="G33" s="9">
        <v>1</v>
      </c>
      <c r="H33" s="9">
        <v>15</v>
      </c>
      <c r="I33" s="9">
        <v>0</v>
      </c>
      <c r="J33" s="9">
        <v>15</v>
      </c>
      <c r="K33" s="9">
        <v>15</v>
      </c>
      <c r="L33" s="9">
        <v>1</v>
      </c>
      <c r="M33" s="9" t="s">
        <v>10</v>
      </c>
      <c r="N33" s="9" t="s">
        <v>402</v>
      </c>
      <c r="O33" s="173" t="s">
        <v>590</v>
      </c>
      <c r="P33" s="151"/>
    </row>
    <row r="34" spans="1:16" ht="26.25" x14ac:dyDescent="0.25">
      <c r="A34" s="11" t="s">
        <v>595</v>
      </c>
      <c r="B34" s="228"/>
      <c r="C34" s="228"/>
      <c r="D34" s="5" t="s">
        <v>596</v>
      </c>
      <c r="E34" s="254"/>
      <c r="F34" s="9">
        <v>0</v>
      </c>
      <c r="G34" s="9">
        <v>1</v>
      </c>
      <c r="H34" s="9">
        <v>15</v>
      </c>
      <c r="I34" s="9">
        <v>0</v>
      </c>
      <c r="J34" s="9">
        <v>15</v>
      </c>
      <c r="K34" s="9">
        <v>15</v>
      </c>
      <c r="L34" s="9">
        <v>1</v>
      </c>
      <c r="M34" s="9" t="s">
        <v>10</v>
      </c>
      <c r="N34" s="9" t="s">
        <v>409</v>
      </c>
      <c r="O34" s="173" t="s">
        <v>597</v>
      </c>
      <c r="P34" s="151"/>
    </row>
    <row r="35" spans="1:16" ht="15" x14ac:dyDescent="0.25">
      <c r="A35" s="11" t="s">
        <v>598</v>
      </c>
      <c r="B35" s="228"/>
      <c r="C35" s="228"/>
      <c r="D35" s="5" t="s">
        <v>599</v>
      </c>
      <c r="E35" s="255"/>
      <c r="F35" s="9">
        <v>0</v>
      </c>
      <c r="G35" s="9">
        <v>1</v>
      </c>
      <c r="H35" s="9">
        <v>15</v>
      </c>
      <c r="I35" s="9">
        <v>0</v>
      </c>
      <c r="J35" s="9">
        <v>15</v>
      </c>
      <c r="K35" s="9">
        <v>15</v>
      </c>
      <c r="L35" s="9">
        <v>1</v>
      </c>
      <c r="M35" s="9" t="s">
        <v>61</v>
      </c>
      <c r="N35" s="9" t="s">
        <v>427</v>
      </c>
      <c r="O35" s="173" t="s">
        <v>600</v>
      </c>
      <c r="P35" s="151"/>
    </row>
    <row r="36" spans="1:16" ht="26.25" x14ac:dyDescent="0.25">
      <c r="A36" s="11" t="s">
        <v>471</v>
      </c>
      <c r="B36" s="228"/>
      <c r="C36" s="228"/>
      <c r="D36" s="5" t="s">
        <v>472</v>
      </c>
      <c r="E36" s="253" t="s">
        <v>242</v>
      </c>
      <c r="F36" s="9">
        <v>0</v>
      </c>
      <c r="G36" s="9">
        <v>2</v>
      </c>
      <c r="H36" s="9">
        <v>15</v>
      </c>
      <c r="I36" s="9">
        <v>0</v>
      </c>
      <c r="J36" s="9">
        <v>30</v>
      </c>
      <c r="K36" s="9">
        <v>30</v>
      </c>
      <c r="L36" s="9">
        <v>2</v>
      </c>
      <c r="M36" s="9" t="s">
        <v>10</v>
      </c>
      <c r="N36" s="9" t="s">
        <v>402</v>
      </c>
      <c r="O36" s="173" t="s">
        <v>601</v>
      </c>
      <c r="P36" s="151"/>
    </row>
    <row r="37" spans="1:16" ht="15" x14ac:dyDescent="0.25">
      <c r="A37" s="11" t="s">
        <v>482</v>
      </c>
      <c r="B37" s="228"/>
      <c r="C37" s="228"/>
      <c r="D37" s="5" t="s">
        <v>483</v>
      </c>
      <c r="E37" s="254"/>
      <c r="F37" s="9">
        <v>0</v>
      </c>
      <c r="G37" s="9">
        <v>2</v>
      </c>
      <c r="H37" s="9">
        <v>15</v>
      </c>
      <c r="I37" s="9">
        <v>0</v>
      </c>
      <c r="J37" s="9">
        <v>30</v>
      </c>
      <c r="K37" s="9">
        <v>30</v>
      </c>
      <c r="L37" s="9">
        <v>2</v>
      </c>
      <c r="M37" s="9" t="s">
        <v>61</v>
      </c>
      <c r="N37" s="9" t="s">
        <v>409</v>
      </c>
      <c r="O37" s="173" t="s">
        <v>602</v>
      </c>
      <c r="P37" s="151"/>
    </row>
    <row r="38" spans="1:16" ht="15" x14ac:dyDescent="0.25">
      <c r="A38" s="11" t="s">
        <v>490</v>
      </c>
      <c r="B38" s="228"/>
      <c r="C38" s="228"/>
      <c r="D38" s="5" t="s">
        <v>491</v>
      </c>
      <c r="E38" s="255"/>
      <c r="F38" s="9">
        <v>0</v>
      </c>
      <c r="G38" s="9">
        <v>2</v>
      </c>
      <c r="H38" s="9">
        <v>15</v>
      </c>
      <c r="I38" s="9">
        <v>0</v>
      </c>
      <c r="J38" s="9">
        <v>30</v>
      </c>
      <c r="K38" s="9">
        <v>30</v>
      </c>
      <c r="L38" s="9">
        <v>2</v>
      </c>
      <c r="M38" s="9" t="s">
        <v>61</v>
      </c>
      <c r="N38" s="9" t="s">
        <v>427</v>
      </c>
      <c r="O38" s="173" t="s">
        <v>603</v>
      </c>
      <c r="P38" s="151"/>
    </row>
    <row r="39" spans="1:16" ht="15" x14ac:dyDescent="0.25">
      <c r="A39" s="11" t="s">
        <v>465</v>
      </c>
      <c r="B39" s="228" t="s">
        <v>604</v>
      </c>
      <c r="C39" s="228" t="s">
        <v>242</v>
      </c>
      <c r="D39" s="5" t="s">
        <v>466</v>
      </c>
      <c r="E39" s="253" t="s">
        <v>588</v>
      </c>
      <c r="F39" s="9">
        <v>0</v>
      </c>
      <c r="G39" s="9">
        <v>2</v>
      </c>
      <c r="H39" s="9">
        <v>15</v>
      </c>
      <c r="I39" s="9">
        <v>0</v>
      </c>
      <c r="J39" s="9">
        <v>30</v>
      </c>
      <c r="K39" s="9">
        <v>30</v>
      </c>
      <c r="L39" s="9">
        <v>2</v>
      </c>
      <c r="M39" s="9" t="s">
        <v>10</v>
      </c>
      <c r="N39" s="9" t="s">
        <v>402</v>
      </c>
      <c r="O39" s="173" t="s">
        <v>590</v>
      </c>
      <c r="P39" s="151"/>
    </row>
    <row r="40" spans="1:16" ht="15" x14ac:dyDescent="0.25">
      <c r="A40" s="11" t="s">
        <v>476</v>
      </c>
      <c r="B40" s="228"/>
      <c r="C40" s="228"/>
      <c r="D40" s="5" t="s">
        <v>477</v>
      </c>
      <c r="E40" s="254"/>
      <c r="F40" s="9">
        <v>0</v>
      </c>
      <c r="G40" s="9">
        <v>2</v>
      </c>
      <c r="H40" s="9">
        <v>15</v>
      </c>
      <c r="I40" s="9">
        <v>0</v>
      </c>
      <c r="J40" s="9">
        <v>30</v>
      </c>
      <c r="K40" s="9">
        <v>30</v>
      </c>
      <c r="L40" s="9">
        <v>2</v>
      </c>
      <c r="M40" s="9" t="s">
        <v>10</v>
      </c>
      <c r="N40" s="9" t="s">
        <v>409</v>
      </c>
      <c r="O40" s="173" t="s">
        <v>605</v>
      </c>
      <c r="P40" s="151"/>
    </row>
    <row r="41" spans="1:16" ht="15" x14ac:dyDescent="0.25">
      <c r="A41" s="11" t="s">
        <v>485</v>
      </c>
      <c r="B41" s="228"/>
      <c r="C41" s="228"/>
      <c r="D41" s="5" t="s">
        <v>486</v>
      </c>
      <c r="E41" s="255"/>
      <c r="F41" s="9">
        <v>0</v>
      </c>
      <c r="G41" s="9">
        <v>3</v>
      </c>
      <c r="H41" s="9">
        <v>15</v>
      </c>
      <c r="I41" s="9">
        <v>0</v>
      </c>
      <c r="J41" s="9">
        <v>45</v>
      </c>
      <c r="K41" s="9">
        <v>45</v>
      </c>
      <c r="L41" s="9">
        <v>3</v>
      </c>
      <c r="M41" s="9" t="s">
        <v>61</v>
      </c>
      <c r="N41" s="9" t="s">
        <v>427</v>
      </c>
      <c r="O41" s="173" t="s">
        <v>606</v>
      </c>
      <c r="P41" s="151"/>
    </row>
    <row r="42" spans="1:16" ht="15" x14ac:dyDescent="0.25">
      <c r="A42" s="11" t="s">
        <v>468</v>
      </c>
      <c r="B42" s="228"/>
      <c r="C42" s="228"/>
      <c r="D42" s="5" t="s">
        <v>469</v>
      </c>
      <c r="E42" s="253" t="s">
        <v>242</v>
      </c>
      <c r="F42" s="9">
        <v>1</v>
      </c>
      <c r="G42" s="9">
        <v>1</v>
      </c>
      <c r="H42" s="9">
        <v>15</v>
      </c>
      <c r="I42" s="9">
        <v>15</v>
      </c>
      <c r="J42" s="9">
        <v>15</v>
      </c>
      <c r="K42" s="9">
        <v>30</v>
      </c>
      <c r="L42" s="9">
        <v>2</v>
      </c>
      <c r="M42" s="9" t="s">
        <v>10</v>
      </c>
      <c r="N42" s="9" t="s">
        <v>409</v>
      </c>
      <c r="O42" s="173" t="s">
        <v>607</v>
      </c>
      <c r="P42" s="151"/>
    </row>
    <row r="43" spans="1:16" ht="26.25" x14ac:dyDescent="0.25">
      <c r="A43" s="11" t="s">
        <v>479</v>
      </c>
      <c r="B43" s="228"/>
      <c r="C43" s="228"/>
      <c r="D43" s="5" t="s">
        <v>480</v>
      </c>
      <c r="E43" s="255"/>
      <c r="F43" s="9">
        <v>1</v>
      </c>
      <c r="G43" s="9">
        <v>1</v>
      </c>
      <c r="H43" s="9">
        <v>15</v>
      </c>
      <c r="I43" s="9">
        <v>15</v>
      </c>
      <c r="J43" s="9">
        <v>15</v>
      </c>
      <c r="K43" s="9">
        <v>30</v>
      </c>
      <c r="L43" s="9">
        <v>2</v>
      </c>
      <c r="M43" s="9" t="s">
        <v>61</v>
      </c>
      <c r="N43" s="9" t="s">
        <v>427</v>
      </c>
      <c r="O43" s="173" t="s">
        <v>608</v>
      </c>
      <c r="P43" s="151"/>
    </row>
    <row r="44" spans="1:16" ht="15" x14ac:dyDescent="0.25">
      <c r="A44" s="11" t="s">
        <v>495</v>
      </c>
      <c r="B44" s="157"/>
      <c r="C44" s="157"/>
      <c r="D44" s="5" t="s">
        <v>609</v>
      </c>
      <c r="E44" s="146"/>
      <c r="F44" s="11"/>
      <c r="G44" s="11"/>
      <c r="H44" s="11"/>
      <c r="I44" s="11"/>
      <c r="J44" s="9"/>
      <c r="K44" s="11"/>
      <c r="L44" s="11">
        <v>1</v>
      </c>
      <c r="M44" s="11"/>
      <c r="N44" s="11" t="s">
        <v>427</v>
      </c>
      <c r="O44" s="22"/>
      <c r="P44" s="151"/>
    </row>
    <row r="45" spans="1:16" ht="15" x14ac:dyDescent="0.25">
      <c r="A45" s="11"/>
      <c r="B45" s="157"/>
      <c r="C45" s="157"/>
      <c r="D45" s="161" t="s">
        <v>580</v>
      </c>
      <c r="E45" s="134"/>
      <c r="F45" s="165">
        <v>2</v>
      </c>
      <c r="G45" s="165">
        <v>21</v>
      </c>
      <c r="H45" s="165"/>
      <c r="I45" s="165">
        <v>30</v>
      </c>
      <c r="J45" s="165">
        <v>315</v>
      </c>
      <c r="K45" s="165">
        <v>345</v>
      </c>
      <c r="L45" s="165">
        <v>24</v>
      </c>
      <c r="M45" s="150"/>
      <c r="N45" s="150"/>
      <c r="O45" s="183"/>
      <c r="P45" s="151"/>
    </row>
    <row r="46" spans="1:16" ht="15" x14ac:dyDescent="0.25">
      <c r="A46" s="11"/>
      <c r="B46" s="134"/>
      <c r="C46" s="134"/>
      <c r="D46" s="161"/>
      <c r="E46" s="134"/>
      <c r="F46" s="162"/>
      <c r="G46" s="162"/>
      <c r="H46" s="150"/>
      <c r="I46" s="150"/>
      <c r="J46" s="162"/>
      <c r="K46" s="150"/>
      <c r="L46" s="150"/>
      <c r="M46" s="150"/>
      <c r="N46" s="150"/>
      <c r="O46" s="183"/>
      <c r="P46" s="174"/>
    </row>
    <row r="47" spans="1:16" ht="15.75" x14ac:dyDescent="0.25">
      <c r="A47" s="252" t="s">
        <v>496</v>
      </c>
      <c r="B47" s="252"/>
      <c r="C47" s="252"/>
      <c r="D47" s="252"/>
      <c r="E47" s="252"/>
      <c r="F47" s="252"/>
      <c r="G47" s="252"/>
      <c r="H47" s="252"/>
      <c r="I47" s="252"/>
      <c r="J47" s="252"/>
      <c r="K47" s="252"/>
      <c r="L47" s="252"/>
      <c r="M47" s="252"/>
      <c r="N47" s="252"/>
      <c r="O47" s="184"/>
      <c r="P47" s="153"/>
    </row>
    <row r="48" spans="1:16" ht="38.25" x14ac:dyDescent="0.2">
      <c r="A48" s="11" t="s">
        <v>498</v>
      </c>
      <c r="B48" s="228" t="s">
        <v>497</v>
      </c>
      <c r="C48" s="228" t="s">
        <v>240</v>
      </c>
      <c r="D48" s="5" t="s">
        <v>499</v>
      </c>
      <c r="E48" s="146" t="s">
        <v>240</v>
      </c>
      <c r="F48" s="9">
        <v>1</v>
      </c>
      <c r="G48" s="9">
        <v>2</v>
      </c>
      <c r="H48" s="9">
        <v>15</v>
      </c>
      <c r="I48" s="9">
        <v>15</v>
      </c>
      <c r="J48" s="9">
        <v>30</v>
      </c>
      <c r="K48" s="9">
        <v>45</v>
      </c>
      <c r="L48" s="9">
        <v>2</v>
      </c>
      <c r="M48" s="9" t="s">
        <v>61</v>
      </c>
      <c r="N48" s="9" t="s">
        <v>402</v>
      </c>
      <c r="O48" s="173"/>
      <c r="P48" s="186"/>
    </row>
    <row r="49" spans="1:16" ht="25.5" x14ac:dyDescent="0.2">
      <c r="A49" s="11" t="s">
        <v>610</v>
      </c>
      <c r="B49" s="228"/>
      <c r="C49" s="228"/>
      <c r="D49" s="5" t="s">
        <v>611</v>
      </c>
      <c r="E49" s="146" t="s">
        <v>241</v>
      </c>
      <c r="F49" s="9">
        <v>0</v>
      </c>
      <c r="G49" s="9">
        <v>2</v>
      </c>
      <c r="H49" s="9">
        <v>15</v>
      </c>
      <c r="I49" s="9">
        <v>0</v>
      </c>
      <c r="J49" s="9">
        <v>30</v>
      </c>
      <c r="K49" s="9">
        <v>30</v>
      </c>
      <c r="L49" s="9">
        <v>2</v>
      </c>
      <c r="M49" s="9" t="s">
        <v>10</v>
      </c>
      <c r="N49" s="9" t="s">
        <v>402</v>
      </c>
      <c r="O49" s="173"/>
      <c r="P49" s="186"/>
    </row>
    <row r="50" spans="1:16" x14ac:dyDescent="0.2">
      <c r="A50" s="11" t="s">
        <v>612</v>
      </c>
      <c r="B50" s="228"/>
      <c r="C50" s="228"/>
      <c r="D50" s="5" t="s">
        <v>613</v>
      </c>
      <c r="E50" s="249" t="s">
        <v>241</v>
      </c>
      <c r="F50" s="9">
        <v>0</v>
      </c>
      <c r="G50" s="9">
        <v>2</v>
      </c>
      <c r="H50" s="9">
        <v>15</v>
      </c>
      <c r="I50" s="9">
        <v>0</v>
      </c>
      <c r="J50" s="9">
        <v>30</v>
      </c>
      <c r="K50" s="9">
        <v>30</v>
      </c>
      <c r="L50" s="9">
        <v>2</v>
      </c>
      <c r="M50" s="9" t="s">
        <v>10</v>
      </c>
      <c r="N50" s="9" t="s">
        <v>402</v>
      </c>
      <c r="O50" s="173"/>
      <c r="P50" s="186"/>
    </row>
    <row r="51" spans="1:16" ht="30" x14ac:dyDescent="0.25">
      <c r="A51" s="11" t="s">
        <v>614</v>
      </c>
      <c r="B51" s="228"/>
      <c r="C51" s="228"/>
      <c r="D51" s="5" t="s">
        <v>615</v>
      </c>
      <c r="E51" s="251"/>
      <c r="F51" s="9">
        <v>0</v>
      </c>
      <c r="G51" s="9">
        <v>2</v>
      </c>
      <c r="H51" s="9">
        <v>15</v>
      </c>
      <c r="I51" s="9">
        <v>0</v>
      </c>
      <c r="J51" s="9">
        <v>30</v>
      </c>
      <c r="K51" s="9">
        <v>30</v>
      </c>
      <c r="L51" s="9">
        <v>2</v>
      </c>
      <c r="M51" s="9" t="s">
        <v>10</v>
      </c>
      <c r="N51" s="11" t="s">
        <v>409</v>
      </c>
      <c r="O51" s="185" t="s">
        <v>616</v>
      </c>
      <c r="P51" s="186"/>
    </row>
    <row r="52" spans="1:16" x14ac:dyDescent="0.2">
      <c r="A52" s="11" t="s">
        <v>617</v>
      </c>
      <c r="B52" s="228"/>
      <c r="C52" s="228"/>
      <c r="D52" s="5" t="s">
        <v>618</v>
      </c>
      <c r="E52" s="253" t="s">
        <v>241</v>
      </c>
      <c r="F52" s="9">
        <v>0</v>
      </c>
      <c r="G52" s="9">
        <v>2</v>
      </c>
      <c r="H52" s="9">
        <v>15</v>
      </c>
      <c r="I52" s="9">
        <v>0</v>
      </c>
      <c r="J52" s="9">
        <v>30</v>
      </c>
      <c r="K52" s="9">
        <v>30</v>
      </c>
      <c r="L52" s="9">
        <v>2</v>
      </c>
      <c r="M52" s="9" t="s">
        <v>10</v>
      </c>
      <c r="N52" s="11" t="s">
        <v>409</v>
      </c>
      <c r="O52" s="22"/>
      <c r="P52" s="186"/>
    </row>
    <row r="53" spans="1:16" ht="30" x14ac:dyDescent="0.25">
      <c r="A53" s="11" t="s">
        <v>619</v>
      </c>
      <c r="B53" s="228"/>
      <c r="C53" s="228"/>
      <c r="D53" s="5" t="s">
        <v>620</v>
      </c>
      <c r="E53" s="255"/>
      <c r="F53" s="9">
        <v>0</v>
      </c>
      <c r="G53" s="9">
        <v>2</v>
      </c>
      <c r="H53" s="9">
        <v>15</v>
      </c>
      <c r="I53" s="9">
        <v>0</v>
      </c>
      <c r="J53" s="9">
        <v>30</v>
      </c>
      <c r="K53" s="9">
        <v>30</v>
      </c>
      <c r="L53" s="9">
        <v>2</v>
      </c>
      <c r="M53" s="9" t="s">
        <v>10</v>
      </c>
      <c r="N53" s="11" t="s">
        <v>427</v>
      </c>
      <c r="O53" s="185" t="s">
        <v>621</v>
      </c>
      <c r="P53" s="186"/>
    </row>
    <row r="54" spans="1:16" ht="30" x14ac:dyDescent="0.25">
      <c r="A54" s="11" t="s">
        <v>622</v>
      </c>
      <c r="B54" s="228" t="s">
        <v>623</v>
      </c>
      <c r="C54" s="228" t="s">
        <v>241</v>
      </c>
      <c r="D54" s="5" t="s">
        <v>624</v>
      </c>
      <c r="E54" s="253" t="s">
        <v>241</v>
      </c>
      <c r="F54" s="9">
        <v>2</v>
      </c>
      <c r="G54" s="9">
        <v>2</v>
      </c>
      <c r="H54" s="9">
        <v>15</v>
      </c>
      <c r="I54" s="9">
        <v>30</v>
      </c>
      <c r="J54" s="9">
        <v>30</v>
      </c>
      <c r="K54" s="9">
        <v>60</v>
      </c>
      <c r="L54" s="9">
        <v>4</v>
      </c>
      <c r="M54" s="9" t="s">
        <v>61</v>
      </c>
      <c r="N54" s="9" t="s">
        <v>409</v>
      </c>
      <c r="O54" s="185" t="s">
        <v>625</v>
      </c>
      <c r="P54" s="186"/>
    </row>
    <row r="55" spans="1:16" ht="30" x14ac:dyDescent="0.25">
      <c r="A55" s="11" t="s">
        <v>626</v>
      </c>
      <c r="B55" s="228"/>
      <c r="C55" s="228"/>
      <c r="D55" s="5" t="s">
        <v>627</v>
      </c>
      <c r="E55" s="255"/>
      <c r="F55" s="9">
        <v>2</v>
      </c>
      <c r="G55" s="9">
        <v>2</v>
      </c>
      <c r="H55" s="9">
        <v>15</v>
      </c>
      <c r="I55" s="9">
        <v>30</v>
      </c>
      <c r="J55" s="9">
        <v>30</v>
      </c>
      <c r="K55" s="9">
        <v>60</v>
      </c>
      <c r="L55" s="9">
        <v>4</v>
      </c>
      <c r="M55" s="9" t="s">
        <v>61</v>
      </c>
      <c r="N55" s="9" t="s">
        <v>427</v>
      </c>
      <c r="O55" s="185" t="s">
        <v>628</v>
      </c>
      <c r="P55" s="186"/>
    </row>
    <row r="56" spans="1:16" x14ac:dyDescent="0.2">
      <c r="A56" s="11"/>
      <c r="B56" s="228"/>
      <c r="C56" s="228"/>
      <c r="D56" s="5"/>
      <c r="E56" s="146"/>
      <c r="F56" s="9"/>
      <c r="G56" s="9"/>
      <c r="H56" s="9"/>
      <c r="I56" s="9"/>
      <c r="J56" s="9"/>
      <c r="K56" s="9"/>
      <c r="L56" s="9"/>
      <c r="M56" s="9"/>
      <c r="N56" s="9"/>
      <c r="O56" s="173"/>
      <c r="P56" s="186"/>
    </row>
    <row r="57" spans="1:16" ht="25.5" x14ac:dyDescent="0.2">
      <c r="A57" s="11" t="s">
        <v>502</v>
      </c>
      <c r="B57" s="228"/>
      <c r="C57" s="228"/>
      <c r="D57" s="5" t="s">
        <v>501</v>
      </c>
      <c r="E57" s="146" t="s">
        <v>241</v>
      </c>
      <c r="F57" s="9">
        <v>0</v>
      </c>
      <c r="G57" s="9">
        <v>2</v>
      </c>
      <c r="H57" s="9">
        <v>15</v>
      </c>
      <c r="I57" s="9">
        <v>0</v>
      </c>
      <c r="J57" s="9">
        <v>30</v>
      </c>
      <c r="K57" s="9">
        <v>30</v>
      </c>
      <c r="L57" s="9">
        <v>3</v>
      </c>
      <c r="M57" s="9" t="s">
        <v>10</v>
      </c>
      <c r="N57" s="11" t="s">
        <v>427</v>
      </c>
      <c r="O57" s="22"/>
      <c r="P57" s="186"/>
    </row>
    <row r="58" spans="1:16" ht="15" x14ac:dyDescent="0.25">
      <c r="A58" s="11"/>
      <c r="B58" s="146"/>
      <c r="C58" s="146"/>
      <c r="D58" s="174"/>
      <c r="E58" s="187"/>
      <c r="F58" s="182"/>
      <c r="G58" s="182"/>
      <c r="H58" s="182"/>
      <c r="I58" s="182"/>
      <c r="J58" s="182"/>
      <c r="K58" s="182"/>
      <c r="L58" s="182"/>
      <c r="M58" s="182"/>
      <c r="N58" s="182"/>
      <c r="O58" s="178"/>
      <c r="P58" s="186"/>
    </row>
    <row r="59" spans="1:16" x14ac:dyDescent="0.2">
      <c r="A59" s="11" t="s">
        <v>504</v>
      </c>
      <c r="B59" s="146"/>
      <c r="C59" s="146"/>
      <c r="D59" s="5" t="s">
        <v>505</v>
      </c>
      <c r="E59" s="146"/>
      <c r="F59" s="9"/>
      <c r="G59" s="9"/>
      <c r="H59" s="9"/>
      <c r="I59" s="9"/>
      <c r="J59" s="9"/>
      <c r="K59" s="9"/>
      <c r="L59" s="9">
        <v>1</v>
      </c>
      <c r="M59" s="9"/>
      <c r="N59" s="11" t="s">
        <v>427</v>
      </c>
      <c r="O59" s="22"/>
      <c r="P59" s="186"/>
    </row>
    <row r="60" spans="1:16" x14ac:dyDescent="0.2">
      <c r="A60" s="11"/>
      <c r="B60" s="146"/>
      <c r="C60" s="146"/>
      <c r="D60" s="161" t="s">
        <v>580</v>
      </c>
      <c r="E60" s="134"/>
      <c r="F60" s="165">
        <f>SUM(F48:F59)</f>
        <v>5</v>
      </c>
      <c r="G60" s="165">
        <f>SUM(G48:G59)</f>
        <v>18</v>
      </c>
      <c r="H60" s="165"/>
      <c r="I60" s="165">
        <f>SUM(I48:I59)</f>
        <v>75</v>
      </c>
      <c r="J60" s="165">
        <f>SUM(J48:J59)</f>
        <v>270</v>
      </c>
      <c r="K60" s="165">
        <f>SUM(K48:K59)</f>
        <v>345</v>
      </c>
      <c r="L60" s="165">
        <f>SUM(L48:L59)</f>
        <v>24</v>
      </c>
      <c r="M60" s="9"/>
      <c r="N60" s="11"/>
      <c r="O60" s="22"/>
      <c r="P60" s="186"/>
    </row>
    <row r="61" spans="1:16" ht="15" x14ac:dyDescent="0.25">
      <c r="A61" s="11"/>
      <c r="B61" s="146"/>
      <c r="C61" s="146"/>
      <c r="D61" s="163"/>
      <c r="E61" s="134"/>
      <c r="F61" s="162"/>
      <c r="G61" s="162"/>
      <c r="H61" s="162"/>
      <c r="I61" s="162"/>
      <c r="J61" s="162"/>
      <c r="K61" s="162"/>
      <c r="L61" s="162"/>
      <c r="M61" s="9"/>
      <c r="N61" s="11"/>
      <c r="O61" s="22"/>
      <c r="P61" s="151"/>
    </row>
    <row r="62" spans="1:16" ht="15.75" x14ac:dyDescent="0.25">
      <c r="A62" s="252" t="s">
        <v>506</v>
      </c>
      <c r="B62" s="252"/>
      <c r="C62" s="252"/>
      <c r="D62" s="252"/>
      <c r="E62" s="252"/>
      <c r="F62" s="252"/>
      <c r="G62" s="252"/>
      <c r="H62" s="252"/>
      <c r="I62" s="252"/>
      <c r="J62" s="252"/>
      <c r="K62" s="252"/>
      <c r="L62" s="252"/>
      <c r="M62" s="252"/>
      <c r="N62" s="252"/>
      <c r="O62" s="184"/>
      <c r="P62" s="188"/>
    </row>
    <row r="63" spans="1:16" ht="15" x14ac:dyDescent="0.25">
      <c r="A63" s="11" t="s">
        <v>629</v>
      </c>
      <c r="B63" s="228" t="s">
        <v>630</v>
      </c>
      <c r="C63" s="228" t="s">
        <v>236</v>
      </c>
      <c r="D63" s="5" t="s">
        <v>631</v>
      </c>
      <c r="E63" s="11" t="s">
        <v>236</v>
      </c>
      <c r="F63" s="9">
        <v>3</v>
      </c>
      <c r="G63" s="9">
        <v>0</v>
      </c>
      <c r="H63" s="9">
        <v>15</v>
      </c>
      <c r="I63" s="9">
        <v>45</v>
      </c>
      <c r="J63" s="9">
        <v>0</v>
      </c>
      <c r="K63" s="9">
        <v>45</v>
      </c>
      <c r="L63" s="9">
        <v>3</v>
      </c>
      <c r="M63" s="9" t="s">
        <v>61</v>
      </c>
      <c r="N63" s="9" t="s">
        <v>402</v>
      </c>
      <c r="O63" s="173"/>
      <c r="P63" s="151"/>
    </row>
    <row r="64" spans="1:16" ht="15" x14ac:dyDescent="0.25">
      <c r="A64" s="11" t="s">
        <v>632</v>
      </c>
      <c r="B64" s="228"/>
      <c r="C64" s="228"/>
      <c r="D64" s="7" t="s">
        <v>633</v>
      </c>
      <c r="E64" s="11" t="s">
        <v>236</v>
      </c>
      <c r="F64" s="9">
        <v>2</v>
      </c>
      <c r="G64" s="9">
        <v>2</v>
      </c>
      <c r="H64" s="9">
        <v>15</v>
      </c>
      <c r="I64" s="9">
        <v>30</v>
      </c>
      <c r="J64" s="9">
        <v>30</v>
      </c>
      <c r="K64" s="9">
        <v>60</v>
      </c>
      <c r="L64" s="9">
        <v>4</v>
      </c>
      <c r="M64" s="9" t="s">
        <v>10</v>
      </c>
      <c r="N64" s="9" t="s">
        <v>402</v>
      </c>
      <c r="O64" s="173" t="s">
        <v>634</v>
      </c>
      <c r="P64" s="151"/>
    </row>
    <row r="65" spans="1:16" ht="15" x14ac:dyDescent="0.25">
      <c r="A65" s="11" t="s">
        <v>508</v>
      </c>
      <c r="B65" s="228"/>
      <c r="C65" s="228"/>
      <c r="D65" s="7" t="s">
        <v>507</v>
      </c>
      <c r="E65" s="11" t="s">
        <v>236</v>
      </c>
      <c r="F65" s="9">
        <v>2</v>
      </c>
      <c r="G65" s="9">
        <v>2</v>
      </c>
      <c r="H65" s="9">
        <v>15</v>
      </c>
      <c r="I65" s="9">
        <v>30</v>
      </c>
      <c r="J65" s="9">
        <v>30</v>
      </c>
      <c r="K65" s="9">
        <v>60</v>
      </c>
      <c r="L65" s="9">
        <v>4</v>
      </c>
      <c r="M65" s="9" t="s">
        <v>61</v>
      </c>
      <c r="N65" s="9" t="s">
        <v>409</v>
      </c>
      <c r="O65" s="173"/>
      <c r="P65" s="151"/>
    </row>
    <row r="66" spans="1:16" ht="15" x14ac:dyDescent="0.25">
      <c r="A66" s="11" t="s">
        <v>635</v>
      </c>
      <c r="B66" s="228" t="s">
        <v>636</v>
      </c>
      <c r="C66" s="228" t="s">
        <v>237</v>
      </c>
      <c r="D66" s="7" t="s">
        <v>637</v>
      </c>
      <c r="E66" s="11" t="s">
        <v>638</v>
      </c>
      <c r="F66" s="9">
        <v>2</v>
      </c>
      <c r="G66" s="9">
        <v>2</v>
      </c>
      <c r="H66" s="9">
        <v>15</v>
      </c>
      <c r="I66" s="9">
        <v>30</v>
      </c>
      <c r="J66" s="9">
        <v>30</v>
      </c>
      <c r="K66" s="9">
        <v>60</v>
      </c>
      <c r="L66" s="9">
        <v>4</v>
      </c>
      <c r="M66" s="9" t="s">
        <v>10</v>
      </c>
      <c r="N66" s="9" t="s">
        <v>409</v>
      </c>
      <c r="O66" s="173"/>
      <c r="P66" s="151"/>
    </row>
    <row r="67" spans="1:16" ht="63.75" x14ac:dyDescent="0.25">
      <c r="A67" s="11" t="s">
        <v>509</v>
      </c>
      <c r="B67" s="228"/>
      <c r="C67" s="228"/>
      <c r="D67" s="7" t="s">
        <v>510</v>
      </c>
      <c r="E67" s="146" t="s">
        <v>237</v>
      </c>
      <c r="F67" s="9">
        <v>2</v>
      </c>
      <c r="G67" s="9">
        <v>2</v>
      </c>
      <c r="H67" s="9">
        <v>15</v>
      </c>
      <c r="I67" s="9">
        <v>30</v>
      </c>
      <c r="J67" s="9">
        <v>30</v>
      </c>
      <c r="K67" s="9">
        <v>60</v>
      </c>
      <c r="L67" s="9">
        <v>4</v>
      </c>
      <c r="M67" s="164" t="s">
        <v>10</v>
      </c>
      <c r="N67" s="9" t="s">
        <v>427</v>
      </c>
      <c r="O67" s="173"/>
      <c r="P67" s="151"/>
    </row>
    <row r="68" spans="1:16" ht="76.5" x14ac:dyDescent="0.25">
      <c r="A68" s="11" t="s">
        <v>639</v>
      </c>
      <c r="B68" s="146" t="s">
        <v>640</v>
      </c>
      <c r="C68" s="146" t="s">
        <v>237</v>
      </c>
      <c r="D68" s="5" t="s">
        <v>641</v>
      </c>
      <c r="E68" s="146" t="s">
        <v>237</v>
      </c>
      <c r="F68" s="9">
        <v>2</v>
      </c>
      <c r="G68" s="9">
        <v>2</v>
      </c>
      <c r="H68" s="9">
        <v>15</v>
      </c>
      <c r="I68" s="9">
        <v>30</v>
      </c>
      <c r="J68" s="9">
        <v>30</v>
      </c>
      <c r="K68" s="9">
        <v>60</v>
      </c>
      <c r="L68" s="9">
        <v>4</v>
      </c>
      <c r="M68" s="9" t="s">
        <v>61</v>
      </c>
      <c r="N68" s="9" t="s">
        <v>427</v>
      </c>
      <c r="O68" s="173"/>
      <c r="P68" s="151"/>
    </row>
    <row r="69" spans="1:16" ht="15" x14ac:dyDescent="0.25">
      <c r="A69" s="11" t="s">
        <v>512</v>
      </c>
      <c r="B69" s="146"/>
      <c r="C69" s="146"/>
      <c r="D69" s="5" t="s">
        <v>513</v>
      </c>
      <c r="E69" s="146"/>
      <c r="F69" s="11"/>
      <c r="G69" s="11"/>
      <c r="H69" s="11"/>
      <c r="I69" s="11"/>
      <c r="J69" s="11"/>
      <c r="K69" s="9"/>
      <c r="L69" s="9">
        <v>1</v>
      </c>
      <c r="M69" s="11"/>
      <c r="N69" s="11" t="s">
        <v>427</v>
      </c>
      <c r="O69" s="22"/>
      <c r="P69" s="151"/>
    </row>
    <row r="70" spans="1:16" ht="15" x14ac:dyDescent="0.25">
      <c r="A70" s="11"/>
      <c r="B70" s="134"/>
      <c r="C70" s="134"/>
      <c r="D70" s="161" t="s">
        <v>580</v>
      </c>
      <c r="E70" s="134"/>
      <c r="F70" s="165">
        <f>SUM(F63:F69)</f>
        <v>13</v>
      </c>
      <c r="G70" s="165">
        <f t="shared" ref="G70:L70" si="0">SUM(G63:G69)</f>
        <v>10</v>
      </c>
      <c r="H70" s="165"/>
      <c r="I70" s="165">
        <f t="shared" si="0"/>
        <v>195</v>
      </c>
      <c r="J70" s="165">
        <f t="shared" si="0"/>
        <v>150</v>
      </c>
      <c r="K70" s="165">
        <f t="shared" si="0"/>
        <v>345</v>
      </c>
      <c r="L70" s="165">
        <f t="shared" si="0"/>
        <v>24</v>
      </c>
      <c r="M70" s="150"/>
      <c r="N70" s="150"/>
      <c r="O70" s="183"/>
      <c r="P70" s="174"/>
    </row>
    <row r="71" spans="1:16" ht="15" x14ac:dyDescent="0.25">
      <c r="A71" s="11"/>
      <c r="B71" s="134"/>
      <c r="C71" s="134"/>
      <c r="D71" s="161"/>
      <c r="E71" s="134"/>
      <c r="F71" s="162"/>
      <c r="G71" s="162"/>
      <c r="H71" s="162"/>
      <c r="I71" s="150"/>
      <c r="J71" s="150"/>
      <c r="K71" s="162"/>
      <c r="L71" s="162"/>
      <c r="M71" s="150"/>
      <c r="N71" s="150"/>
      <c r="O71" s="183"/>
      <c r="P71" s="174"/>
    </row>
    <row r="72" spans="1:16" ht="15.75" x14ac:dyDescent="0.25">
      <c r="A72" s="252" t="s">
        <v>514</v>
      </c>
      <c r="B72" s="252"/>
      <c r="C72" s="252"/>
      <c r="D72" s="252"/>
      <c r="E72" s="252"/>
      <c r="F72" s="252"/>
      <c r="G72" s="252"/>
      <c r="H72" s="252"/>
      <c r="I72" s="252"/>
      <c r="J72" s="252"/>
      <c r="K72" s="252"/>
      <c r="L72" s="252"/>
      <c r="M72" s="252"/>
      <c r="N72" s="252"/>
      <c r="O72" s="184"/>
      <c r="P72" s="153"/>
    </row>
    <row r="73" spans="1:16" ht="38.25" x14ac:dyDescent="0.25">
      <c r="A73" s="11" t="s">
        <v>642</v>
      </c>
      <c r="B73" s="228" t="s">
        <v>643</v>
      </c>
      <c r="C73" s="228" t="s">
        <v>240</v>
      </c>
      <c r="D73" s="5" t="s">
        <v>644</v>
      </c>
      <c r="E73" s="146" t="s">
        <v>240</v>
      </c>
      <c r="F73" s="9">
        <v>0</v>
      </c>
      <c r="G73" s="9">
        <v>3</v>
      </c>
      <c r="H73" s="9">
        <v>15</v>
      </c>
      <c r="I73" s="9">
        <v>0</v>
      </c>
      <c r="J73" s="9">
        <v>45</v>
      </c>
      <c r="K73" s="9">
        <v>45</v>
      </c>
      <c r="L73" s="9">
        <v>3</v>
      </c>
      <c r="M73" s="146" t="s">
        <v>10</v>
      </c>
      <c r="N73" s="146" t="s">
        <v>402</v>
      </c>
      <c r="O73" s="22"/>
      <c r="P73" s="151"/>
    </row>
    <row r="74" spans="1:16" ht="15" x14ac:dyDescent="0.25">
      <c r="A74" s="11" t="s">
        <v>645</v>
      </c>
      <c r="B74" s="228"/>
      <c r="C74" s="228"/>
      <c r="D74" s="5" t="s">
        <v>646</v>
      </c>
      <c r="E74" s="253" t="s">
        <v>240</v>
      </c>
      <c r="F74" s="9">
        <v>2</v>
      </c>
      <c r="G74" s="9">
        <v>2</v>
      </c>
      <c r="H74" s="9">
        <v>15</v>
      </c>
      <c r="I74" s="9">
        <v>30</v>
      </c>
      <c r="J74" s="9">
        <v>30</v>
      </c>
      <c r="K74" s="9">
        <v>60</v>
      </c>
      <c r="L74" s="9">
        <v>4</v>
      </c>
      <c r="M74" s="9" t="s">
        <v>10</v>
      </c>
      <c r="N74" s="9" t="s">
        <v>402</v>
      </c>
      <c r="O74" s="173"/>
      <c r="P74" s="151"/>
    </row>
    <row r="75" spans="1:16" ht="15" x14ac:dyDescent="0.25">
      <c r="A75" s="11" t="s">
        <v>516</v>
      </c>
      <c r="B75" s="228"/>
      <c r="C75" s="228"/>
      <c r="D75" s="5" t="s">
        <v>515</v>
      </c>
      <c r="E75" s="254"/>
      <c r="F75" s="9">
        <v>2</v>
      </c>
      <c r="G75" s="9">
        <v>2</v>
      </c>
      <c r="H75" s="9">
        <v>15</v>
      </c>
      <c r="I75" s="9">
        <v>30</v>
      </c>
      <c r="J75" s="9">
        <v>30</v>
      </c>
      <c r="K75" s="9">
        <v>60</v>
      </c>
      <c r="L75" s="9">
        <v>4</v>
      </c>
      <c r="M75" s="9" t="s">
        <v>61</v>
      </c>
      <c r="N75" s="9" t="s">
        <v>409</v>
      </c>
      <c r="O75" s="173"/>
      <c r="P75" s="151"/>
    </row>
    <row r="76" spans="1:16" ht="30" x14ac:dyDescent="0.25">
      <c r="A76" s="11" t="s">
        <v>647</v>
      </c>
      <c r="B76" s="228" t="s">
        <v>648</v>
      </c>
      <c r="C76" s="228" t="s">
        <v>239</v>
      </c>
      <c r="D76" s="5" t="s">
        <v>649</v>
      </c>
      <c r="E76" s="255"/>
      <c r="F76" s="9">
        <v>2</v>
      </c>
      <c r="G76" s="9">
        <v>2</v>
      </c>
      <c r="H76" s="9">
        <v>15</v>
      </c>
      <c r="I76" s="9">
        <v>30</v>
      </c>
      <c r="J76" s="9">
        <v>30</v>
      </c>
      <c r="K76" s="9">
        <v>60</v>
      </c>
      <c r="L76" s="9">
        <v>4</v>
      </c>
      <c r="M76" s="9" t="s">
        <v>10</v>
      </c>
      <c r="N76" s="9" t="s">
        <v>409</v>
      </c>
      <c r="O76" s="185" t="s">
        <v>650</v>
      </c>
      <c r="P76" s="151"/>
    </row>
    <row r="77" spans="1:16" ht="45" x14ac:dyDescent="0.25">
      <c r="A77" s="11" t="s">
        <v>518</v>
      </c>
      <c r="B77" s="228"/>
      <c r="C77" s="228"/>
      <c r="D77" s="5" t="s">
        <v>517</v>
      </c>
      <c r="E77" s="146" t="s">
        <v>239</v>
      </c>
      <c r="F77" s="9">
        <v>2</v>
      </c>
      <c r="G77" s="9">
        <v>2</v>
      </c>
      <c r="H77" s="9">
        <v>15</v>
      </c>
      <c r="I77" s="9">
        <v>30</v>
      </c>
      <c r="J77" s="9">
        <v>30</v>
      </c>
      <c r="K77" s="9">
        <v>60</v>
      </c>
      <c r="L77" s="9">
        <v>4</v>
      </c>
      <c r="M77" s="9" t="s">
        <v>61</v>
      </c>
      <c r="N77" s="9" t="s">
        <v>427</v>
      </c>
      <c r="O77" s="185" t="s">
        <v>651</v>
      </c>
      <c r="P77" s="151"/>
    </row>
    <row r="78" spans="1:16" ht="45" x14ac:dyDescent="0.25">
      <c r="A78" s="11" t="s">
        <v>652</v>
      </c>
      <c r="B78" s="228"/>
      <c r="C78" s="228"/>
      <c r="D78" s="5" t="s">
        <v>653</v>
      </c>
      <c r="E78" s="146" t="s">
        <v>239</v>
      </c>
      <c r="F78" s="9">
        <v>2</v>
      </c>
      <c r="G78" s="9">
        <v>2</v>
      </c>
      <c r="H78" s="9">
        <v>15</v>
      </c>
      <c r="I78" s="9">
        <v>30</v>
      </c>
      <c r="J78" s="9">
        <v>30</v>
      </c>
      <c r="K78" s="9">
        <v>60</v>
      </c>
      <c r="L78" s="9">
        <v>4</v>
      </c>
      <c r="M78" s="9" t="s">
        <v>10</v>
      </c>
      <c r="N78" s="9" t="s">
        <v>427</v>
      </c>
      <c r="O78" s="185" t="s">
        <v>651</v>
      </c>
      <c r="P78" s="151"/>
    </row>
    <row r="79" spans="1:16" ht="15" x14ac:dyDescent="0.25">
      <c r="A79" s="11" t="s">
        <v>521</v>
      </c>
      <c r="B79" s="146"/>
      <c r="C79" s="146"/>
      <c r="D79" s="5" t="s">
        <v>522</v>
      </c>
      <c r="E79" s="146"/>
      <c r="F79" s="11"/>
      <c r="G79" s="150"/>
      <c r="H79" s="11"/>
      <c r="I79" s="11"/>
      <c r="J79" s="9"/>
      <c r="K79" s="11"/>
      <c r="L79" s="11">
        <v>1</v>
      </c>
      <c r="M79" s="11"/>
      <c r="N79" s="11">
        <v>6</v>
      </c>
      <c r="O79" s="22"/>
      <c r="P79" s="151"/>
    </row>
    <row r="80" spans="1:16" ht="15" x14ac:dyDescent="0.25">
      <c r="A80" s="11"/>
      <c r="B80" s="134"/>
      <c r="C80" s="134"/>
      <c r="D80" s="161" t="s">
        <v>580</v>
      </c>
      <c r="E80" s="134"/>
      <c r="F80" s="165">
        <f>SUM(F73:F79)</f>
        <v>10</v>
      </c>
      <c r="G80" s="165">
        <f t="shared" ref="G80:L80" si="1">SUM(G73:G79)</f>
        <v>13</v>
      </c>
      <c r="H80" s="165"/>
      <c r="I80" s="165">
        <f t="shared" si="1"/>
        <v>150</v>
      </c>
      <c r="J80" s="165">
        <f t="shared" si="1"/>
        <v>195</v>
      </c>
      <c r="K80" s="165">
        <f t="shared" si="1"/>
        <v>345</v>
      </c>
      <c r="L80" s="165">
        <f t="shared" si="1"/>
        <v>24</v>
      </c>
      <c r="M80" s="150"/>
      <c r="N80" s="150"/>
      <c r="O80" s="183"/>
      <c r="P80" s="151"/>
    </row>
    <row r="81" spans="1:16" ht="15" x14ac:dyDescent="0.25">
      <c r="A81" s="4"/>
      <c r="B81" s="157"/>
      <c r="C81" s="157"/>
      <c r="D81" s="4"/>
      <c r="E81" s="11"/>
      <c r="F81" s="11"/>
      <c r="G81" s="11"/>
      <c r="H81" s="11"/>
      <c r="I81" s="11"/>
      <c r="J81" s="11"/>
      <c r="K81" s="11"/>
      <c r="L81" s="11"/>
      <c r="M81" s="11"/>
      <c r="N81" s="11"/>
      <c r="O81" s="22"/>
      <c r="P81" s="151"/>
    </row>
    <row r="82" spans="1:16" ht="15.75" x14ac:dyDescent="0.25">
      <c r="A82" s="252" t="s">
        <v>523</v>
      </c>
      <c r="B82" s="252"/>
      <c r="C82" s="252"/>
      <c r="D82" s="252"/>
      <c r="E82" s="252"/>
      <c r="F82" s="252"/>
      <c r="G82" s="252"/>
      <c r="H82" s="252"/>
      <c r="I82" s="252"/>
      <c r="J82" s="252"/>
      <c r="K82" s="252"/>
      <c r="L82" s="252"/>
      <c r="M82" s="252"/>
      <c r="N82" s="252"/>
      <c r="O82" s="184"/>
      <c r="P82" s="153"/>
    </row>
    <row r="83" spans="1:16" ht="15" x14ac:dyDescent="0.25">
      <c r="A83" s="11" t="s">
        <v>525</v>
      </c>
      <c r="B83" s="228" t="s">
        <v>654</v>
      </c>
      <c r="C83" s="228" t="s">
        <v>388</v>
      </c>
      <c r="D83" s="189" t="s">
        <v>526</v>
      </c>
      <c r="E83" s="249" t="s">
        <v>224</v>
      </c>
      <c r="F83" s="11">
        <v>1</v>
      </c>
      <c r="G83" s="9">
        <v>1</v>
      </c>
      <c r="H83" s="11">
        <v>15</v>
      </c>
      <c r="I83" s="11">
        <v>15</v>
      </c>
      <c r="J83" s="9">
        <v>15</v>
      </c>
      <c r="K83" s="11">
        <v>30</v>
      </c>
      <c r="L83" s="11">
        <v>2</v>
      </c>
      <c r="M83" s="11" t="s">
        <v>61</v>
      </c>
      <c r="N83" s="9" t="s">
        <v>402</v>
      </c>
      <c r="O83" s="173"/>
      <c r="P83" s="151"/>
    </row>
    <row r="84" spans="1:16" ht="26.25" x14ac:dyDescent="0.25">
      <c r="A84" s="11" t="s">
        <v>534</v>
      </c>
      <c r="B84" s="228"/>
      <c r="C84" s="228"/>
      <c r="D84" s="189" t="s">
        <v>535</v>
      </c>
      <c r="E84" s="251"/>
      <c r="F84" s="11">
        <v>1</v>
      </c>
      <c r="G84" s="9">
        <v>1</v>
      </c>
      <c r="H84" s="11">
        <v>15</v>
      </c>
      <c r="I84" s="11">
        <v>15</v>
      </c>
      <c r="J84" s="9">
        <v>15</v>
      </c>
      <c r="K84" s="11">
        <v>30</v>
      </c>
      <c r="L84" s="11">
        <v>2</v>
      </c>
      <c r="M84" s="11" t="s">
        <v>61</v>
      </c>
      <c r="N84" s="9" t="s">
        <v>409</v>
      </c>
      <c r="O84" s="173"/>
      <c r="P84" s="151"/>
    </row>
    <row r="85" spans="1:16" ht="15" x14ac:dyDescent="0.25">
      <c r="A85" s="11" t="s">
        <v>531</v>
      </c>
      <c r="B85" s="228"/>
      <c r="C85" s="228"/>
      <c r="D85" s="189" t="s">
        <v>532</v>
      </c>
      <c r="E85" s="249" t="s">
        <v>388</v>
      </c>
      <c r="F85" s="11">
        <v>0</v>
      </c>
      <c r="G85" s="9">
        <v>2</v>
      </c>
      <c r="H85" s="11">
        <v>15</v>
      </c>
      <c r="I85" s="11">
        <v>0</v>
      </c>
      <c r="J85" s="9">
        <v>30</v>
      </c>
      <c r="K85" s="11">
        <v>30</v>
      </c>
      <c r="L85" s="11">
        <v>2</v>
      </c>
      <c r="M85" s="11" t="s">
        <v>528</v>
      </c>
      <c r="N85" s="9" t="s">
        <v>402</v>
      </c>
      <c r="O85" s="173"/>
      <c r="P85" s="151"/>
    </row>
    <row r="86" spans="1:16" ht="15" x14ac:dyDescent="0.25">
      <c r="A86" s="11" t="s">
        <v>537</v>
      </c>
      <c r="B86" s="228"/>
      <c r="C86" s="228"/>
      <c r="D86" s="189" t="s">
        <v>538</v>
      </c>
      <c r="E86" s="250"/>
      <c r="F86" s="11">
        <v>0</v>
      </c>
      <c r="G86" s="9">
        <v>2</v>
      </c>
      <c r="H86" s="11">
        <v>15</v>
      </c>
      <c r="I86" s="11">
        <v>0</v>
      </c>
      <c r="J86" s="9">
        <v>30</v>
      </c>
      <c r="K86" s="11">
        <v>30</v>
      </c>
      <c r="L86" s="11">
        <v>2</v>
      </c>
      <c r="M86" s="11" t="s">
        <v>528</v>
      </c>
      <c r="N86" s="9" t="s">
        <v>409</v>
      </c>
      <c r="O86" s="173"/>
      <c r="P86" s="151"/>
    </row>
    <row r="87" spans="1:16" ht="15" x14ac:dyDescent="0.25">
      <c r="A87" s="11" t="s">
        <v>540</v>
      </c>
      <c r="B87" s="228"/>
      <c r="C87" s="228"/>
      <c r="D87" s="189" t="s">
        <v>541</v>
      </c>
      <c r="E87" s="250"/>
      <c r="F87" s="11">
        <v>1</v>
      </c>
      <c r="G87" s="9">
        <v>1</v>
      </c>
      <c r="H87" s="11">
        <v>15</v>
      </c>
      <c r="I87" s="11">
        <v>15</v>
      </c>
      <c r="J87" s="9">
        <v>15</v>
      </c>
      <c r="K87" s="11">
        <v>30</v>
      </c>
      <c r="L87" s="11">
        <v>2</v>
      </c>
      <c r="M87" s="11" t="s">
        <v>528</v>
      </c>
      <c r="N87" s="9" t="s">
        <v>409</v>
      </c>
      <c r="O87" s="173"/>
      <c r="P87" s="151"/>
    </row>
    <row r="88" spans="1:16" ht="15" x14ac:dyDescent="0.25">
      <c r="A88" s="11" t="s">
        <v>543</v>
      </c>
      <c r="B88" s="228"/>
      <c r="C88" s="228"/>
      <c r="D88" s="166" t="s">
        <v>544</v>
      </c>
      <c r="E88" s="251"/>
      <c r="F88" s="11">
        <v>1</v>
      </c>
      <c r="G88" s="9">
        <v>1</v>
      </c>
      <c r="H88" s="11">
        <v>15</v>
      </c>
      <c r="I88" s="11">
        <v>15</v>
      </c>
      <c r="J88" s="9">
        <v>15</v>
      </c>
      <c r="K88" s="11">
        <v>30</v>
      </c>
      <c r="L88" s="11">
        <v>2</v>
      </c>
      <c r="M88" s="11" t="s">
        <v>61</v>
      </c>
      <c r="N88" s="9" t="s">
        <v>409</v>
      </c>
      <c r="O88" s="173"/>
      <c r="P88" s="151"/>
    </row>
    <row r="89" spans="1:16" ht="15" x14ac:dyDescent="0.25">
      <c r="A89" s="11" t="s">
        <v>529</v>
      </c>
      <c r="B89" s="228" t="s">
        <v>655</v>
      </c>
      <c r="C89" s="228" t="s">
        <v>224</v>
      </c>
      <c r="D89" s="189" t="s">
        <v>527</v>
      </c>
      <c r="E89" s="11" t="s">
        <v>388</v>
      </c>
      <c r="F89" s="11">
        <v>1</v>
      </c>
      <c r="G89" s="9">
        <v>2</v>
      </c>
      <c r="H89" s="11">
        <v>15</v>
      </c>
      <c r="I89" s="11">
        <v>15</v>
      </c>
      <c r="J89" s="9">
        <v>30</v>
      </c>
      <c r="K89" s="11">
        <v>45</v>
      </c>
      <c r="L89" s="11">
        <v>2</v>
      </c>
      <c r="M89" s="11" t="s">
        <v>528</v>
      </c>
      <c r="N89" s="9" t="s">
        <v>402</v>
      </c>
      <c r="O89" s="173"/>
      <c r="P89" s="151"/>
    </row>
    <row r="90" spans="1:16" ht="15" x14ac:dyDescent="0.25">
      <c r="A90" s="11" t="s">
        <v>546</v>
      </c>
      <c r="B90" s="228"/>
      <c r="C90" s="228"/>
      <c r="D90" s="166" t="s">
        <v>545</v>
      </c>
      <c r="E90" s="11" t="s">
        <v>224</v>
      </c>
      <c r="F90" s="11">
        <v>0</v>
      </c>
      <c r="G90" s="9">
        <v>4</v>
      </c>
      <c r="H90" s="11">
        <v>15</v>
      </c>
      <c r="I90" s="11">
        <v>0</v>
      </c>
      <c r="J90" s="9">
        <v>60</v>
      </c>
      <c r="K90" s="11">
        <v>60</v>
      </c>
      <c r="L90" s="11">
        <v>4</v>
      </c>
      <c r="M90" s="11" t="s">
        <v>528</v>
      </c>
      <c r="N90" s="9" t="s">
        <v>427</v>
      </c>
      <c r="O90" s="173"/>
      <c r="P90" s="151"/>
    </row>
    <row r="91" spans="1:16" ht="30" x14ac:dyDescent="0.25">
      <c r="A91" s="11" t="s">
        <v>548</v>
      </c>
      <c r="B91" s="228"/>
      <c r="C91" s="228"/>
      <c r="D91" s="166" t="s">
        <v>547</v>
      </c>
      <c r="E91" s="11" t="s">
        <v>388</v>
      </c>
      <c r="F91" s="11">
        <v>1</v>
      </c>
      <c r="G91" s="9">
        <v>2</v>
      </c>
      <c r="H91" s="11">
        <v>15</v>
      </c>
      <c r="I91" s="11">
        <v>15</v>
      </c>
      <c r="J91" s="9">
        <v>30</v>
      </c>
      <c r="K91" s="11">
        <v>45</v>
      </c>
      <c r="L91" s="11">
        <v>4</v>
      </c>
      <c r="M91" s="11" t="s">
        <v>528</v>
      </c>
      <c r="N91" s="9" t="s">
        <v>427</v>
      </c>
      <c r="O91" s="185" t="s">
        <v>656</v>
      </c>
      <c r="P91" s="151"/>
    </row>
    <row r="92" spans="1:16" ht="15" x14ac:dyDescent="0.25">
      <c r="A92" s="11" t="s">
        <v>657</v>
      </c>
      <c r="B92" s="228"/>
      <c r="C92" s="228"/>
      <c r="D92" s="166" t="s">
        <v>459</v>
      </c>
      <c r="E92" s="11" t="s">
        <v>224</v>
      </c>
      <c r="F92" s="11">
        <v>0</v>
      </c>
      <c r="G92" s="9">
        <v>1</v>
      </c>
      <c r="H92" s="11">
        <v>15</v>
      </c>
      <c r="I92" s="11">
        <v>0</v>
      </c>
      <c r="J92" s="9">
        <v>15</v>
      </c>
      <c r="K92" s="11">
        <v>15</v>
      </c>
      <c r="L92" s="11">
        <v>1</v>
      </c>
      <c r="M92" s="11" t="s">
        <v>658</v>
      </c>
      <c r="N92" s="9" t="s">
        <v>427</v>
      </c>
      <c r="O92" s="173"/>
      <c r="P92" s="151"/>
    </row>
    <row r="93" spans="1:16" ht="15" x14ac:dyDescent="0.25">
      <c r="A93" s="11" t="s">
        <v>550</v>
      </c>
      <c r="B93" s="228"/>
      <c r="C93" s="228"/>
      <c r="D93" s="166" t="s">
        <v>551</v>
      </c>
      <c r="E93" s="13"/>
      <c r="F93" s="11"/>
      <c r="G93" s="9"/>
      <c r="H93" s="11"/>
      <c r="I93" s="11"/>
      <c r="J93" s="9"/>
      <c r="K93" s="11"/>
      <c r="L93" s="11">
        <v>1</v>
      </c>
      <c r="M93" s="11"/>
      <c r="N93" s="9">
        <v>6</v>
      </c>
      <c r="O93" s="173"/>
      <c r="P93" s="151"/>
    </row>
    <row r="94" spans="1:16" ht="15" x14ac:dyDescent="0.25">
      <c r="A94" s="11"/>
      <c r="B94" s="134"/>
      <c r="C94" s="134"/>
      <c r="D94" s="190" t="s">
        <v>580</v>
      </c>
      <c r="E94" s="191"/>
      <c r="F94" s="165">
        <f>SUM(F83:F92)</f>
        <v>6</v>
      </c>
      <c r="G94" s="165">
        <f t="shared" ref="G94:K94" si="2">SUM(G83:G92)</f>
        <v>17</v>
      </c>
      <c r="H94" s="165"/>
      <c r="I94" s="165">
        <f t="shared" si="2"/>
        <v>90</v>
      </c>
      <c r="J94" s="165">
        <f t="shared" si="2"/>
        <v>255</v>
      </c>
      <c r="K94" s="165">
        <f t="shared" si="2"/>
        <v>345</v>
      </c>
      <c r="L94" s="165">
        <f>SUM(L83:L93)</f>
        <v>24</v>
      </c>
      <c r="M94" s="11"/>
      <c r="N94" s="11"/>
      <c r="O94" s="189"/>
      <c r="P94" s="151"/>
    </row>
    <row r="95" spans="1:16" ht="15" x14ac:dyDescent="0.25">
      <c r="A95" s="4"/>
      <c r="B95" s="157"/>
      <c r="C95" s="157"/>
      <c r="D95" s="4"/>
      <c r="E95" s="11"/>
      <c r="F95" s="11"/>
      <c r="G95" s="11"/>
      <c r="H95" s="11"/>
      <c r="I95" s="11"/>
      <c r="J95" s="11"/>
      <c r="K95" s="11"/>
      <c r="L95" s="11"/>
      <c r="M95" s="11"/>
      <c r="N95" s="11"/>
      <c r="O95" s="22"/>
      <c r="P95" s="151"/>
    </row>
    <row r="96" spans="1:16" ht="15.75" x14ac:dyDescent="0.25">
      <c r="A96" s="252" t="s">
        <v>552</v>
      </c>
      <c r="B96" s="252"/>
      <c r="C96" s="252"/>
      <c r="D96" s="252"/>
      <c r="E96" s="252"/>
      <c r="F96" s="252"/>
      <c r="G96" s="252"/>
      <c r="H96" s="252"/>
      <c r="I96" s="252"/>
      <c r="J96" s="252"/>
      <c r="K96" s="252"/>
      <c r="L96" s="252"/>
      <c r="M96" s="252"/>
      <c r="N96" s="252"/>
      <c r="O96" s="184"/>
      <c r="P96" s="153"/>
    </row>
    <row r="97" spans="1:16" ht="25.5" x14ac:dyDescent="0.25">
      <c r="A97" s="11" t="s">
        <v>659</v>
      </c>
      <c r="B97" s="228" t="s">
        <v>660</v>
      </c>
      <c r="C97" s="228" t="s">
        <v>247</v>
      </c>
      <c r="D97" s="5" t="s">
        <v>661</v>
      </c>
      <c r="E97" s="146" t="s">
        <v>247</v>
      </c>
      <c r="F97" s="9">
        <v>2</v>
      </c>
      <c r="G97" s="9">
        <v>0</v>
      </c>
      <c r="H97" s="9">
        <v>15</v>
      </c>
      <c r="I97" s="9">
        <v>30</v>
      </c>
      <c r="J97" s="9">
        <v>0</v>
      </c>
      <c r="K97" s="9">
        <v>30</v>
      </c>
      <c r="L97" s="9">
        <v>2</v>
      </c>
      <c r="M97" s="9" t="s">
        <v>61</v>
      </c>
      <c r="N97" s="9" t="s">
        <v>402</v>
      </c>
      <c r="O97" s="173"/>
      <c r="P97" s="151"/>
    </row>
    <row r="98" spans="1:16" ht="25.5" x14ac:dyDescent="0.25">
      <c r="A98" s="11" t="s">
        <v>662</v>
      </c>
      <c r="B98" s="228"/>
      <c r="C98" s="228"/>
      <c r="D98" s="5" t="s">
        <v>663</v>
      </c>
      <c r="E98" s="146" t="s">
        <v>247</v>
      </c>
      <c r="F98" s="9">
        <v>0</v>
      </c>
      <c r="G98" s="9">
        <v>3</v>
      </c>
      <c r="H98" s="9">
        <v>15</v>
      </c>
      <c r="I98" s="9">
        <v>0</v>
      </c>
      <c r="J98" s="9">
        <v>45</v>
      </c>
      <c r="K98" s="9">
        <v>45</v>
      </c>
      <c r="L98" s="9">
        <v>3</v>
      </c>
      <c r="M98" s="9" t="s">
        <v>10</v>
      </c>
      <c r="N98" s="9" t="s">
        <v>402</v>
      </c>
      <c r="O98" s="173"/>
      <c r="P98" s="151"/>
    </row>
    <row r="99" spans="1:16" ht="25.5" x14ac:dyDescent="0.25">
      <c r="A99" s="11" t="s">
        <v>664</v>
      </c>
      <c r="B99" s="228"/>
      <c r="C99" s="228"/>
      <c r="D99" s="5" t="s">
        <v>665</v>
      </c>
      <c r="E99" s="146" t="s">
        <v>247</v>
      </c>
      <c r="F99" s="9">
        <v>0</v>
      </c>
      <c r="G99" s="9">
        <v>2</v>
      </c>
      <c r="H99" s="9">
        <v>15</v>
      </c>
      <c r="I99" s="9">
        <v>0</v>
      </c>
      <c r="J99" s="9">
        <v>30</v>
      </c>
      <c r="K99" s="9">
        <v>30</v>
      </c>
      <c r="L99" s="9">
        <v>2</v>
      </c>
      <c r="M99" s="9" t="s">
        <v>10</v>
      </c>
      <c r="N99" s="9" t="s">
        <v>402</v>
      </c>
      <c r="O99" s="173"/>
      <c r="P99" s="151"/>
    </row>
    <row r="100" spans="1:16" ht="25.5" x14ac:dyDescent="0.25">
      <c r="A100" s="11" t="s">
        <v>554</v>
      </c>
      <c r="B100" s="228"/>
      <c r="C100" s="228"/>
      <c r="D100" s="5" t="s">
        <v>553</v>
      </c>
      <c r="E100" s="146" t="s">
        <v>247</v>
      </c>
      <c r="F100" s="9">
        <v>1</v>
      </c>
      <c r="G100" s="9">
        <v>0</v>
      </c>
      <c r="H100" s="9">
        <v>15</v>
      </c>
      <c r="I100" s="9">
        <v>15</v>
      </c>
      <c r="J100" s="9">
        <v>0</v>
      </c>
      <c r="K100" s="9">
        <v>15</v>
      </c>
      <c r="L100" s="9">
        <v>1</v>
      </c>
      <c r="M100" s="9" t="s">
        <v>61</v>
      </c>
      <c r="N100" s="9" t="s">
        <v>409</v>
      </c>
      <c r="O100" s="173"/>
      <c r="P100" s="151"/>
    </row>
    <row r="101" spans="1:16" ht="25.5" x14ac:dyDescent="0.25">
      <c r="A101" s="11" t="s">
        <v>666</v>
      </c>
      <c r="B101" s="228"/>
      <c r="C101" s="228"/>
      <c r="D101" s="5" t="s">
        <v>667</v>
      </c>
      <c r="E101" s="146" t="s">
        <v>247</v>
      </c>
      <c r="F101" s="9">
        <v>0</v>
      </c>
      <c r="G101" s="9">
        <v>3</v>
      </c>
      <c r="H101" s="9">
        <v>15</v>
      </c>
      <c r="I101" s="9">
        <v>0</v>
      </c>
      <c r="J101" s="9">
        <v>45</v>
      </c>
      <c r="K101" s="9">
        <v>45</v>
      </c>
      <c r="L101" s="9">
        <v>3</v>
      </c>
      <c r="M101" s="9" t="s">
        <v>10</v>
      </c>
      <c r="N101" s="9" t="s">
        <v>409</v>
      </c>
      <c r="O101" s="173"/>
      <c r="P101" s="151"/>
    </row>
    <row r="102" spans="1:16" ht="25.5" x14ac:dyDescent="0.25">
      <c r="A102" s="11" t="s">
        <v>668</v>
      </c>
      <c r="B102" s="228" t="s">
        <v>669</v>
      </c>
      <c r="C102" s="228" t="s">
        <v>670</v>
      </c>
      <c r="D102" s="5" t="s">
        <v>671</v>
      </c>
      <c r="E102" s="146" t="s">
        <v>672</v>
      </c>
      <c r="F102" s="9">
        <v>0</v>
      </c>
      <c r="G102" s="9">
        <v>4</v>
      </c>
      <c r="H102" s="9">
        <v>15</v>
      </c>
      <c r="I102" s="9">
        <v>0</v>
      </c>
      <c r="J102" s="9">
        <v>60</v>
      </c>
      <c r="K102" s="9">
        <v>60</v>
      </c>
      <c r="L102" s="9">
        <v>4</v>
      </c>
      <c r="M102" s="9" t="s">
        <v>10</v>
      </c>
      <c r="N102" s="9" t="s">
        <v>409</v>
      </c>
      <c r="O102" s="173"/>
      <c r="P102" s="151"/>
    </row>
    <row r="103" spans="1:16" ht="25.5" x14ac:dyDescent="0.25">
      <c r="A103" s="11" t="s">
        <v>556</v>
      </c>
      <c r="B103" s="228"/>
      <c r="C103" s="228"/>
      <c r="D103" s="5" t="s">
        <v>555</v>
      </c>
      <c r="E103" s="146" t="s">
        <v>672</v>
      </c>
      <c r="F103" s="9">
        <v>0</v>
      </c>
      <c r="G103" s="9">
        <v>4</v>
      </c>
      <c r="H103" s="9">
        <v>15</v>
      </c>
      <c r="I103" s="9">
        <v>0</v>
      </c>
      <c r="J103" s="9">
        <v>60</v>
      </c>
      <c r="K103" s="9">
        <v>60</v>
      </c>
      <c r="L103" s="9">
        <v>4</v>
      </c>
      <c r="M103" s="9" t="s">
        <v>10</v>
      </c>
      <c r="N103" s="9" t="s">
        <v>427</v>
      </c>
      <c r="O103" s="173"/>
      <c r="P103" s="151"/>
    </row>
    <row r="104" spans="1:16" ht="51" x14ac:dyDescent="0.25">
      <c r="A104" s="11" t="s">
        <v>673</v>
      </c>
      <c r="B104" s="146" t="s">
        <v>674</v>
      </c>
      <c r="C104" s="146" t="s">
        <v>247</v>
      </c>
      <c r="D104" s="5" t="s">
        <v>675</v>
      </c>
      <c r="E104" s="146" t="s">
        <v>247</v>
      </c>
      <c r="F104" s="9">
        <v>0</v>
      </c>
      <c r="G104" s="9">
        <v>4</v>
      </c>
      <c r="H104" s="9">
        <v>15</v>
      </c>
      <c r="I104" s="9">
        <v>0</v>
      </c>
      <c r="J104" s="9">
        <v>60</v>
      </c>
      <c r="K104" s="9">
        <v>60</v>
      </c>
      <c r="L104" s="9">
        <v>4</v>
      </c>
      <c r="M104" s="9" t="s">
        <v>10</v>
      </c>
      <c r="N104" s="9" t="s">
        <v>427</v>
      </c>
      <c r="O104" s="173"/>
      <c r="P104" s="151"/>
    </row>
    <row r="105" spans="1:16" ht="25.5" x14ac:dyDescent="0.25">
      <c r="A105" s="11" t="s">
        <v>558</v>
      </c>
      <c r="B105" s="146"/>
      <c r="C105" s="146"/>
      <c r="D105" s="5" t="s">
        <v>559</v>
      </c>
      <c r="E105" s="146" t="s">
        <v>247</v>
      </c>
      <c r="F105" s="11"/>
      <c r="G105" s="11"/>
      <c r="H105" s="11"/>
      <c r="I105" s="11"/>
      <c r="J105" s="11"/>
      <c r="K105" s="11"/>
      <c r="L105" s="11">
        <v>1</v>
      </c>
      <c r="M105" s="11"/>
      <c r="N105" s="11" t="s">
        <v>427</v>
      </c>
      <c r="O105" s="22"/>
      <c r="P105" s="151"/>
    </row>
    <row r="106" spans="1:16" ht="15" x14ac:dyDescent="0.25">
      <c r="A106" s="11"/>
      <c r="B106" s="134"/>
      <c r="C106" s="134"/>
      <c r="D106" s="161" t="s">
        <v>580</v>
      </c>
      <c r="E106" s="134"/>
      <c r="F106" s="165">
        <v>3</v>
      </c>
      <c r="G106" s="165">
        <v>20</v>
      </c>
      <c r="H106" s="165"/>
      <c r="I106" s="165">
        <v>45</v>
      </c>
      <c r="J106" s="165">
        <v>300</v>
      </c>
      <c r="K106" s="165">
        <v>345</v>
      </c>
      <c r="L106" s="165">
        <v>24</v>
      </c>
      <c r="M106" s="150"/>
      <c r="N106" s="150"/>
      <c r="O106" s="183"/>
      <c r="P106" s="151"/>
    </row>
    <row r="107" spans="1:16" ht="15" x14ac:dyDescent="0.25">
      <c r="A107" s="4"/>
      <c r="B107" s="157"/>
      <c r="C107" s="157"/>
      <c r="D107" s="4"/>
      <c r="E107" s="11"/>
      <c r="F107" s="11"/>
      <c r="G107" s="11"/>
      <c r="H107" s="11"/>
      <c r="I107" s="11"/>
      <c r="J107" s="11"/>
      <c r="K107" s="11"/>
      <c r="L107" s="11"/>
      <c r="M107" s="11"/>
      <c r="N107" s="11"/>
      <c r="O107" s="22"/>
      <c r="P107" s="151"/>
    </row>
    <row r="108" spans="1:16" ht="15.75" x14ac:dyDescent="0.25">
      <c r="A108" s="252" t="s">
        <v>560</v>
      </c>
      <c r="B108" s="252"/>
      <c r="C108" s="252"/>
      <c r="D108" s="252"/>
      <c r="E108" s="252"/>
      <c r="F108" s="252"/>
      <c r="G108" s="252"/>
      <c r="H108" s="252"/>
      <c r="I108" s="252"/>
      <c r="J108" s="252"/>
      <c r="K108" s="252"/>
      <c r="L108" s="252"/>
      <c r="M108" s="252"/>
      <c r="N108" s="252"/>
      <c r="O108" s="184"/>
      <c r="P108" s="153"/>
    </row>
    <row r="109" spans="1:16" ht="26.25" x14ac:dyDescent="0.25">
      <c r="A109" s="11" t="s">
        <v>676</v>
      </c>
      <c r="B109" s="228" t="s">
        <v>677</v>
      </c>
      <c r="C109" s="228" t="s">
        <v>389</v>
      </c>
      <c r="D109" s="157" t="s">
        <v>678</v>
      </c>
      <c r="E109" s="146" t="s">
        <v>679</v>
      </c>
      <c r="F109" s="11">
        <v>0</v>
      </c>
      <c r="G109" s="11">
        <v>2</v>
      </c>
      <c r="H109" s="11">
        <v>15</v>
      </c>
      <c r="I109" s="11">
        <v>0</v>
      </c>
      <c r="J109" s="11">
        <v>30</v>
      </c>
      <c r="K109" s="11">
        <v>30</v>
      </c>
      <c r="L109" s="11">
        <v>2</v>
      </c>
      <c r="M109" s="11" t="s">
        <v>61</v>
      </c>
      <c r="N109" s="11" t="s">
        <v>402</v>
      </c>
      <c r="O109" s="22" t="s">
        <v>680</v>
      </c>
      <c r="P109" s="151"/>
    </row>
    <row r="110" spans="1:16" ht="25.5" x14ac:dyDescent="0.25">
      <c r="A110" s="11" t="s">
        <v>681</v>
      </c>
      <c r="B110" s="228"/>
      <c r="C110" s="228"/>
      <c r="D110" s="157" t="s">
        <v>682</v>
      </c>
      <c r="E110" s="146" t="s">
        <v>679</v>
      </c>
      <c r="F110" s="11">
        <v>1</v>
      </c>
      <c r="G110" s="11">
        <v>1</v>
      </c>
      <c r="H110" s="11">
        <v>15</v>
      </c>
      <c r="I110" s="11">
        <v>15</v>
      </c>
      <c r="J110" s="11">
        <v>15</v>
      </c>
      <c r="K110" s="11">
        <v>30</v>
      </c>
      <c r="L110" s="11">
        <v>2</v>
      </c>
      <c r="M110" s="11" t="s">
        <v>10</v>
      </c>
      <c r="N110" s="11" t="s">
        <v>402</v>
      </c>
      <c r="O110" s="22"/>
      <c r="P110" s="151"/>
    </row>
    <row r="111" spans="1:16" ht="25.5" x14ac:dyDescent="0.25">
      <c r="A111" s="11" t="s">
        <v>683</v>
      </c>
      <c r="B111" s="228"/>
      <c r="C111" s="228"/>
      <c r="D111" s="157" t="s">
        <v>684</v>
      </c>
      <c r="E111" s="146" t="s">
        <v>679</v>
      </c>
      <c r="F111" s="11">
        <v>1</v>
      </c>
      <c r="G111" s="11">
        <v>2</v>
      </c>
      <c r="H111" s="11">
        <v>15</v>
      </c>
      <c r="I111" s="11">
        <v>15</v>
      </c>
      <c r="J111" s="11">
        <v>30</v>
      </c>
      <c r="K111" s="11">
        <v>45</v>
      </c>
      <c r="L111" s="11">
        <v>3</v>
      </c>
      <c r="M111" s="11" t="s">
        <v>10</v>
      </c>
      <c r="N111" s="11" t="s">
        <v>402</v>
      </c>
      <c r="O111" s="22"/>
      <c r="P111" s="151"/>
    </row>
    <row r="112" spans="1:16" ht="26.25" x14ac:dyDescent="0.25">
      <c r="A112" s="11" t="s">
        <v>685</v>
      </c>
      <c r="B112" s="228"/>
      <c r="C112" s="228"/>
      <c r="D112" s="157" t="s">
        <v>686</v>
      </c>
      <c r="E112" s="146" t="s">
        <v>679</v>
      </c>
      <c r="F112" s="11">
        <v>0</v>
      </c>
      <c r="G112" s="11">
        <v>3</v>
      </c>
      <c r="H112" s="11">
        <v>15</v>
      </c>
      <c r="I112" s="11">
        <v>0</v>
      </c>
      <c r="J112" s="11">
        <v>45</v>
      </c>
      <c r="K112" s="11">
        <v>45</v>
      </c>
      <c r="L112" s="11">
        <v>3</v>
      </c>
      <c r="M112" s="11" t="s">
        <v>10</v>
      </c>
      <c r="N112" s="11" t="s">
        <v>402</v>
      </c>
      <c r="O112" s="22" t="s">
        <v>687</v>
      </c>
      <c r="P112" s="151"/>
    </row>
    <row r="113" spans="1:16" ht="25.5" x14ac:dyDescent="0.25">
      <c r="A113" s="11" t="s">
        <v>688</v>
      </c>
      <c r="B113" s="228"/>
      <c r="C113" s="228"/>
      <c r="D113" s="157" t="s">
        <v>689</v>
      </c>
      <c r="E113" s="146" t="s">
        <v>679</v>
      </c>
      <c r="F113" s="11">
        <v>0</v>
      </c>
      <c r="G113" s="11">
        <v>2</v>
      </c>
      <c r="H113" s="11">
        <v>15</v>
      </c>
      <c r="I113" s="11">
        <v>0</v>
      </c>
      <c r="J113" s="11">
        <v>30</v>
      </c>
      <c r="K113" s="11">
        <v>30</v>
      </c>
      <c r="L113" s="11">
        <v>2</v>
      </c>
      <c r="M113" s="11" t="s">
        <v>10</v>
      </c>
      <c r="N113" s="11" t="s">
        <v>409</v>
      </c>
      <c r="O113" s="22"/>
      <c r="P113" s="151"/>
    </row>
    <row r="114" spans="1:16" ht="38.25" x14ac:dyDescent="0.25">
      <c r="A114" s="11" t="s">
        <v>690</v>
      </c>
      <c r="B114" s="228" t="s">
        <v>691</v>
      </c>
      <c r="C114" s="228" t="s">
        <v>389</v>
      </c>
      <c r="D114" s="157" t="s">
        <v>692</v>
      </c>
      <c r="E114" s="146" t="s">
        <v>390</v>
      </c>
      <c r="F114" s="11">
        <v>0</v>
      </c>
      <c r="G114" s="11">
        <v>3</v>
      </c>
      <c r="H114" s="11">
        <v>15</v>
      </c>
      <c r="I114" s="11">
        <v>0</v>
      </c>
      <c r="J114" s="11">
        <v>45</v>
      </c>
      <c r="K114" s="11">
        <v>45</v>
      </c>
      <c r="L114" s="11">
        <v>3</v>
      </c>
      <c r="M114" s="11" t="s">
        <v>61</v>
      </c>
      <c r="N114" s="11" t="s">
        <v>409</v>
      </c>
      <c r="O114" s="22"/>
      <c r="P114" s="151"/>
    </row>
    <row r="115" spans="1:16" ht="38.25" x14ac:dyDescent="0.25">
      <c r="A115" s="11" t="s">
        <v>693</v>
      </c>
      <c r="B115" s="228"/>
      <c r="C115" s="228"/>
      <c r="D115" s="157" t="s">
        <v>694</v>
      </c>
      <c r="E115" s="146" t="s">
        <v>390</v>
      </c>
      <c r="F115" s="11">
        <v>2</v>
      </c>
      <c r="G115" s="11">
        <v>2</v>
      </c>
      <c r="H115" s="11">
        <v>15</v>
      </c>
      <c r="I115" s="11">
        <v>30</v>
      </c>
      <c r="J115" s="11">
        <v>30</v>
      </c>
      <c r="K115" s="11">
        <v>60</v>
      </c>
      <c r="L115" s="11">
        <v>4</v>
      </c>
      <c r="M115" s="11" t="s">
        <v>61</v>
      </c>
      <c r="N115" s="11" t="s">
        <v>409</v>
      </c>
      <c r="O115" s="22"/>
      <c r="P115" s="151"/>
    </row>
    <row r="116" spans="1:16" ht="25.5" x14ac:dyDescent="0.25">
      <c r="A116" s="11" t="s">
        <v>695</v>
      </c>
      <c r="B116" s="228"/>
      <c r="C116" s="228"/>
      <c r="D116" s="157" t="s">
        <v>696</v>
      </c>
      <c r="E116" s="146" t="s">
        <v>679</v>
      </c>
      <c r="F116" s="11">
        <v>0</v>
      </c>
      <c r="G116" s="11">
        <v>2</v>
      </c>
      <c r="H116" s="11">
        <v>15</v>
      </c>
      <c r="I116" s="11">
        <v>0</v>
      </c>
      <c r="J116" s="11">
        <v>30</v>
      </c>
      <c r="K116" s="11">
        <v>30</v>
      </c>
      <c r="L116" s="11">
        <v>2</v>
      </c>
      <c r="M116" s="11" t="s">
        <v>10</v>
      </c>
      <c r="N116" s="11" t="s">
        <v>427</v>
      </c>
      <c r="O116" s="22"/>
      <c r="P116" s="151"/>
    </row>
    <row r="117" spans="1:16" ht="25.5" x14ac:dyDescent="0.25">
      <c r="A117" s="11" t="s">
        <v>697</v>
      </c>
      <c r="B117" s="228"/>
      <c r="C117" s="228"/>
      <c r="D117" s="157" t="s">
        <v>698</v>
      </c>
      <c r="E117" s="146" t="s">
        <v>699</v>
      </c>
      <c r="F117" s="11">
        <v>0</v>
      </c>
      <c r="G117" s="11">
        <v>2</v>
      </c>
      <c r="H117" s="11">
        <v>15</v>
      </c>
      <c r="I117" s="11">
        <v>0</v>
      </c>
      <c r="J117" s="11">
        <v>30</v>
      </c>
      <c r="K117" s="11">
        <v>30</v>
      </c>
      <c r="L117" s="11">
        <v>2</v>
      </c>
      <c r="M117" s="11" t="s">
        <v>10</v>
      </c>
      <c r="N117" s="11" t="s">
        <v>427</v>
      </c>
      <c r="O117" s="22"/>
      <c r="P117" s="151"/>
    </row>
    <row r="118" spans="1:16" ht="15" x14ac:dyDescent="0.25">
      <c r="A118" s="11" t="s">
        <v>562</v>
      </c>
      <c r="B118" s="146"/>
      <c r="C118" s="146"/>
      <c r="D118" s="5" t="s">
        <v>563</v>
      </c>
      <c r="E118" s="146"/>
      <c r="F118" s="11"/>
      <c r="G118" s="11"/>
      <c r="H118" s="11"/>
      <c r="I118" s="11"/>
      <c r="J118" s="9"/>
      <c r="K118" s="11"/>
      <c r="L118" s="11">
        <v>1</v>
      </c>
      <c r="M118" s="11"/>
      <c r="N118" s="11" t="s">
        <v>427</v>
      </c>
      <c r="O118" s="22"/>
      <c r="P118" s="151"/>
    </row>
    <row r="119" spans="1:16" ht="15" x14ac:dyDescent="0.25">
      <c r="A119" s="11"/>
      <c r="B119" s="134"/>
      <c r="C119" s="134"/>
      <c r="D119" s="161" t="s">
        <v>580</v>
      </c>
      <c r="E119" s="134"/>
      <c r="F119" s="165">
        <f>SUM(F109:F118)</f>
        <v>4</v>
      </c>
      <c r="G119" s="165">
        <f>SUM(G109:G118)</f>
        <v>19</v>
      </c>
      <c r="H119" s="165"/>
      <c r="I119" s="165">
        <f>SUM(I109:I118)</f>
        <v>60</v>
      </c>
      <c r="J119" s="165">
        <f>SUM(J109:J118)</f>
        <v>285</v>
      </c>
      <c r="K119" s="165">
        <f>SUM(K109:K118)</f>
        <v>345</v>
      </c>
      <c r="L119" s="165">
        <f>SUM(L109:L118)</f>
        <v>24</v>
      </c>
      <c r="M119" s="150"/>
      <c r="N119" s="150"/>
      <c r="O119" s="183"/>
      <c r="P119" s="151"/>
    </row>
  </sheetData>
  <mergeCells count="61">
    <mergeCell ref="B10:B11"/>
    <mergeCell ref="C10:C11"/>
    <mergeCell ref="B13:B14"/>
    <mergeCell ref="C13:C14"/>
    <mergeCell ref="A18:N18"/>
    <mergeCell ref="A1:N1"/>
    <mergeCell ref="A3:N3"/>
    <mergeCell ref="B4:B6"/>
    <mergeCell ref="C4:C6"/>
    <mergeCell ref="B7:B9"/>
    <mergeCell ref="C7:C9"/>
    <mergeCell ref="B39:B43"/>
    <mergeCell ref="C39:C43"/>
    <mergeCell ref="E39:E41"/>
    <mergeCell ref="E42:E43"/>
    <mergeCell ref="B19:B22"/>
    <mergeCell ref="C19:C22"/>
    <mergeCell ref="B23:B25"/>
    <mergeCell ref="C23:C25"/>
    <mergeCell ref="A29:N29"/>
    <mergeCell ref="B30:B38"/>
    <mergeCell ref="C30:C38"/>
    <mergeCell ref="E30:E32"/>
    <mergeCell ref="E33:E35"/>
    <mergeCell ref="E36:E38"/>
    <mergeCell ref="A47:N47"/>
    <mergeCell ref="B54:B57"/>
    <mergeCell ref="C54:C57"/>
    <mergeCell ref="E54:E55"/>
    <mergeCell ref="A62:N62"/>
    <mergeCell ref="B48:B53"/>
    <mergeCell ref="C48:C53"/>
    <mergeCell ref="E50:E51"/>
    <mergeCell ref="E52:E53"/>
    <mergeCell ref="B63:B65"/>
    <mergeCell ref="C63:C65"/>
    <mergeCell ref="B89:B93"/>
    <mergeCell ref="C89:C93"/>
    <mergeCell ref="B66:B67"/>
    <mergeCell ref="C66:C67"/>
    <mergeCell ref="A72:N72"/>
    <mergeCell ref="B73:B75"/>
    <mergeCell ref="C73:C75"/>
    <mergeCell ref="E74:E76"/>
    <mergeCell ref="B76:B78"/>
    <mergeCell ref="C76:C78"/>
    <mergeCell ref="A82:N82"/>
    <mergeCell ref="B83:B88"/>
    <mergeCell ref="C83:C88"/>
    <mergeCell ref="E83:E84"/>
    <mergeCell ref="E85:E88"/>
    <mergeCell ref="B109:B113"/>
    <mergeCell ref="C109:C113"/>
    <mergeCell ref="B114:B117"/>
    <mergeCell ref="C114:C117"/>
    <mergeCell ref="A96:N96"/>
    <mergeCell ref="B97:B101"/>
    <mergeCell ref="C97:C101"/>
    <mergeCell ref="B102:B103"/>
    <mergeCell ref="C102:C103"/>
    <mergeCell ref="A108:N108"/>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80"/>
  <sheetViews>
    <sheetView workbookViewId="0">
      <selection sqref="A1:G1"/>
    </sheetView>
  </sheetViews>
  <sheetFormatPr defaultRowHeight="12.75" x14ac:dyDescent="0.2"/>
  <cols>
    <col min="1" max="1" width="12.28515625" style="167" bestFit="1" customWidth="1"/>
    <col min="2" max="2" width="38.42578125" style="60" bestFit="1" customWidth="1"/>
    <col min="3" max="7" width="9.140625" style="60"/>
    <col min="8" max="8" width="3" style="60" customWidth="1"/>
    <col min="9" max="9" width="12.85546875" style="60" bestFit="1" customWidth="1"/>
    <col min="10" max="10" width="48" style="60" bestFit="1" customWidth="1"/>
    <col min="11" max="16384" width="9.140625" style="60"/>
  </cols>
  <sheetData>
    <row r="1" spans="1:15" ht="30" customHeight="1" x14ac:dyDescent="0.2">
      <c r="A1" s="269" t="s">
        <v>394</v>
      </c>
      <c r="B1" s="269"/>
      <c r="C1" s="269"/>
      <c r="D1" s="269"/>
      <c r="E1" s="269"/>
      <c r="F1" s="269"/>
      <c r="G1" s="269"/>
      <c r="H1" s="270"/>
      <c r="I1" s="273" t="s">
        <v>395</v>
      </c>
      <c r="J1" s="273"/>
      <c r="K1" s="273"/>
      <c r="L1" s="273"/>
      <c r="M1" s="273"/>
      <c r="N1" s="273"/>
      <c r="O1" s="273"/>
    </row>
    <row r="2" spans="1:15" ht="59.25" x14ac:dyDescent="0.2">
      <c r="A2" s="3" t="s">
        <v>67</v>
      </c>
      <c r="B2" s="1" t="s">
        <v>41</v>
      </c>
      <c r="C2" s="49" t="s">
        <v>49</v>
      </c>
      <c r="D2" s="49" t="s">
        <v>50</v>
      </c>
      <c r="E2" s="49" t="s">
        <v>36</v>
      </c>
      <c r="F2" s="147" t="s">
        <v>37</v>
      </c>
      <c r="G2" s="147" t="s">
        <v>396</v>
      </c>
      <c r="H2" s="271"/>
      <c r="I2" s="3" t="s">
        <v>67</v>
      </c>
      <c r="J2" s="1" t="s">
        <v>41</v>
      </c>
      <c r="K2" s="49" t="s">
        <v>49</v>
      </c>
      <c r="L2" s="49" t="s">
        <v>50</v>
      </c>
      <c r="M2" s="49" t="s">
        <v>36</v>
      </c>
      <c r="N2" s="147" t="s">
        <v>37</v>
      </c>
      <c r="O2" s="147" t="s">
        <v>396</v>
      </c>
    </row>
    <row r="3" spans="1:15" ht="15.75" x14ac:dyDescent="0.2">
      <c r="A3" s="274" t="s">
        <v>397</v>
      </c>
      <c r="B3" s="274"/>
      <c r="C3" s="274"/>
      <c r="D3" s="274"/>
      <c r="E3" s="274"/>
      <c r="F3" s="274"/>
      <c r="G3" s="274"/>
      <c r="H3" s="272"/>
      <c r="I3" s="252" t="s">
        <v>397</v>
      </c>
      <c r="J3" s="252"/>
      <c r="K3" s="252"/>
      <c r="L3" s="252"/>
      <c r="M3" s="252"/>
      <c r="N3" s="252"/>
      <c r="O3" s="252"/>
    </row>
    <row r="4" spans="1:15" x14ac:dyDescent="0.2">
      <c r="A4" s="134" t="s">
        <v>398</v>
      </c>
      <c r="B4" s="148" t="s">
        <v>399</v>
      </c>
      <c r="C4" s="149">
        <v>1</v>
      </c>
      <c r="D4" s="149">
        <v>1</v>
      </c>
      <c r="E4" s="149">
        <v>2</v>
      </c>
      <c r="F4" s="149" t="s">
        <v>61</v>
      </c>
      <c r="G4" s="149">
        <v>4</v>
      </c>
      <c r="H4" s="266"/>
      <c r="I4" s="150" t="s">
        <v>400</v>
      </c>
      <c r="J4" s="148" t="s">
        <v>401</v>
      </c>
      <c r="K4" s="149">
        <v>0</v>
      </c>
      <c r="L4" s="149">
        <v>3</v>
      </c>
      <c r="M4" s="149">
        <v>3</v>
      </c>
      <c r="N4" s="149" t="s">
        <v>61</v>
      </c>
      <c r="O4" s="9" t="s">
        <v>402</v>
      </c>
    </row>
    <row r="5" spans="1:15" x14ac:dyDescent="0.2">
      <c r="A5" s="134" t="s">
        <v>403</v>
      </c>
      <c r="B5" s="148" t="s">
        <v>404</v>
      </c>
      <c r="C5" s="149">
        <v>1</v>
      </c>
      <c r="D5" s="149">
        <v>2</v>
      </c>
      <c r="E5" s="149">
        <v>3</v>
      </c>
      <c r="F5" s="149" t="s">
        <v>10</v>
      </c>
      <c r="G5" s="149">
        <v>4</v>
      </c>
      <c r="H5" s="267"/>
      <c r="I5" s="150" t="s">
        <v>405</v>
      </c>
      <c r="J5" s="148" t="s">
        <v>404</v>
      </c>
      <c r="K5" s="149">
        <v>0</v>
      </c>
      <c r="L5" s="149">
        <v>2</v>
      </c>
      <c r="M5" s="149">
        <v>2</v>
      </c>
      <c r="N5" s="149" t="s">
        <v>10</v>
      </c>
      <c r="O5" s="9" t="s">
        <v>402</v>
      </c>
    </row>
    <row r="6" spans="1:15" x14ac:dyDescent="0.2">
      <c r="A6" s="134" t="s">
        <v>406</v>
      </c>
      <c r="B6" s="148" t="s">
        <v>407</v>
      </c>
      <c r="C6" s="149">
        <v>1</v>
      </c>
      <c r="D6" s="149">
        <v>1</v>
      </c>
      <c r="E6" s="149">
        <v>2</v>
      </c>
      <c r="F6" s="149" t="s">
        <v>61</v>
      </c>
      <c r="G6" s="149">
        <v>5</v>
      </c>
      <c r="H6" s="267"/>
      <c r="I6" s="150" t="s">
        <v>408</v>
      </c>
      <c r="J6" s="148" t="s">
        <v>407</v>
      </c>
      <c r="K6" s="149">
        <v>2</v>
      </c>
      <c r="L6" s="149">
        <v>0</v>
      </c>
      <c r="M6" s="149">
        <v>2</v>
      </c>
      <c r="N6" s="149" t="s">
        <v>61</v>
      </c>
      <c r="O6" s="9" t="s">
        <v>409</v>
      </c>
    </row>
    <row r="7" spans="1:15" x14ac:dyDescent="0.2">
      <c r="A7" s="134" t="s">
        <v>410</v>
      </c>
      <c r="B7" s="148" t="s">
        <v>411</v>
      </c>
      <c r="C7" s="149">
        <v>1</v>
      </c>
      <c r="D7" s="149">
        <v>1</v>
      </c>
      <c r="E7" s="149">
        <v>1</v>
      </c>
      <c r="F7" s="149" t="s">
        <v>10</v>
      </c>
      <c r="G7" s="149">
        <v>4</v>
      </c>
      <c r="H7" s="267"/>
      <c r="I7" s="150" t="s">
        <v>412</v>
      </c>
      <c r="J7" s="148" t="s">
        <v>411</v>
      </c>
      <c r="K7" s="149">
        <v>0</v>
      </c>
      <c r="L7" s="149">
        <v>2</v>
      </c>
      <c r="M7" s="149">
        <v>2</v>
      </c>
      <c r="N7" s="149" t="s">
        <v>10</v>
      </c>
      <c r="O7" s="9" t="s">
        <v>402</v>
      </c>
    </row>
    <row r="8" spans="1:15" x14ac:dyDescent="0.2">
      <c r="A8" s="134" t="s">
        <v>413</v>
      </c>
      <c r="B8" s="148" t="s">
        <v>414</v>
      </c>
      <c r="C8" s="149">
        <v>1</v>
      </c>
      <c r="D8" s="149">
        <v>1</v>
      </c>
      <c r="E8" s="149">
        <v>2</v>
      </c>
      <c r="F8" s="149" t="s">
        <v>61</v>
      </c>
      <c r="G8" s="149">
        <v>5</v>
      </c>
      <c r="H8" s="267"/>
      <c r="I8" s="150" t="s">
        <v>415</v>
      </c>
      <c r="J8" s="148" t="s">
        <v>414</v>
      </c>
      <c r="K8" s="149">
        <v>2</v>
      </c>
      <c r="L8" s="149">
        <v>0</v>
      </c>
      <c r="M8" s="149">
        <v>2</v>
      </c>
      <c r="N8" s="149" t="s">
        <v>61</v>
      </c>
      <c r="O8" s="9" t="s">
        <v>409</v>
      </c>
    </row>
    <row r="9" spans="1:15" x14ac:dyDescent="0.2">
      <c r="A9" s="146"/>
      <c r="B9" s="148" t="s">
        <v>416</v>
      </c>
      <c r="C9" s="149">
        <v>0</v>
      </c>
      <c r="D9" s="149">
        <v>1</v>
      </c>
      <c r="E9" s="149">
        <v>1</v>
      </c>
      <c r="F9" s="149" t="s">
        <v>10</v>
      </c>
      <c r="G9" s="149">
        <v>6</v>
      </c>
      <c r="H9" s="267"/>
      <c r="I9" s="150" t="s">
        <v>417</v>
      </c>
      <c r="J9" s="148" t="s">
        <v>416</v>
      </c>
      <c r="K9" s="149">
        <v>2</v>
      </c>
      <c r="L9" s="149">
        <v>0</v>
      </c>
      <c r="M9" s="149">
        <v>2</v>
      </c>
      <c r="N9" s="149" t="s">
        <v>61</v>
      </c>
      <c r="O9" s="9">
        <v>6</v>
      </c>
    </row>
    <row r="10" spans="1:15" x14ac:dyDescent="0.2">
      <c r="A10" s="134" t="s">
        <v>418</v>
      </c>
      <c r="B10" s="148" t="s">
        <v>419</v>
      </c>
      <c r="C10" s="149">
        <v>1</v>
      </c>
      <c r="D10" s="149">
        <v>1</v>
      </c>
      <c r="E10" s="149">
        <v>2</v>
      </c>
      <c r="F10" s="149" t="s">
        <v>61</v>
      </c>
      <c r="G10" s="149">
        <v>4</v>
      </c>
      <c r="H10" s="267"/>
      <c r="I10" s="150" t="s">
        <v>420</v>
      </c>
      <c r="J10" s="148" t="s">
        <v>419</v>
      </c>
      <c r="K10" s="149">
        <v>0</v>
      </c>
      <c r="L10" s="149">
        <v>2</v>
      </c>
      <c r="M10" s="149">
        <v>2</v>
      </c>
      <c r="N10" s="149" t="s">
        <v>10</v>
      </c>
      <c r="O10" s="11" t="s">
        <v>402</v>
      </c>
    </row>
    <row r="11" spans="1:15" x14ac:dyDescent="0.2">
      <c r="A11" s="134" t="s">
        <v>421</v>
      </c>
      <c r="B11" s="148" t="s">
        <v>422</v>
      </c>
      <c r="C11" s="149">
        <v>1</v>
      </c>
      <c r="D11" s="149">
        <v>1</v>
      </c>
      <c r="E11" s="149">
        <v>1</v>
      </c>
      <c r="F11" s="149" t="s">
        <v>10</v>
      </c>
      <c r="G11" s="149">
        <v>5</v>
      </c>
      <c r="H11" s="267"/>
      <c r="I11" s="150" t="s">
        <v>423</v>
      </c>
      <c r="J11" s="148" t="s">
        <v>422</v>
      </c>
      <c r="K11" s="149">
        <v>0</v>
      </c>
      <c r="L11" s="149">
        <v>2</v>
      </c>
      <c r="M11" s="149">
        <v>2</v>
      </c>
      <c r="N11" s="149" t="s">
        <v>10</v>
      </c>
      <c r="O11" s="13" t="s">
        <v>409</v>
      </c>
    </row>
    <row r="12" spans="1:15" x14ac:dyDescent="0.2">
      <c r="A12" s="134" t="s">
        <v>424</v>
      </c>
      <c r="B12" s="148" t="s">
        <v>425</v>
      </c>
      <c r="C12" s="149">
        <v>1</v>
      </c>
      <c r="D12" s="149">
        <v>1</v>
      </c>
      <c r="E12" s="149">
        <v>2</v>
      </c>
      <c r="F12" s="149" t="s">
        <v>61</v>
      </c>
      <c r="G12" s="149">
        <v>6</v>
      </c>
      <c r="H12" s="267"/>
      <c r="I12" s="150" t="s">
        <v>426</v>
      </c>
      <c r="J12" s="148" t="s">
        <v>425</v>
      </c>
      <c r="K12" s="149">
        <v>2</v>
      </c>
      <c r="L12" s="149">
        <v>0</v>
      </c>
      <c r="M12" s="149">
        <v>2</v>
      </c>
      <c r="N12" s="149" t="s">
        <v>61</v>
      </c>
      <c r="O12" s="13" t="s">
        <v>427</v>
      </c>
    </row>
    <row r="13" spans="1:15" x14ac:dyDescent="0.2">
      <c r="A13" s="146"/>
      <c r="B13" s="148" t="s">
        <v>428</v>
      </c>
      <c r="C13" s="149">
        <v>0</v>
      </c>
      <c r="D13" s="149">
        <v>1</v>
      </c>
      <c r="E13" s="149">
        <v>2</v>
      </c>
      <c r="F13" s="149" t="s">
        <v>10</v>
      </c>
      <c r="G13" s="149">
        <v>5</v>
      </c>
      <c r="H13" s="267"/>
      <c r="I13" s="150" t="s">
        <v>429</v>
      </c>
      <c r="J13" s="148" t="s">
        <v>430</v>
      </c>
      <c r="K13" s="149">
        <v>0</v>
      </c>
      <c r="L13" s="149">
        <v>2</v>
      </c>
      <c r="M13" s="149">
        <v>2</v>
      </c>
      <c r="N13" s="149" t="s">
        <v>10</v>
      </c>
      <c r="O13" s="9" t="s">
        <v>409</v>
      </c>
    </row>
    <row r="14" spans="1:15" ht="15" x14ac:dyDescent="0.25">
      <c r="A14" s="146"/>
      <c r="B14" s="148" t="s">
        <v>431</v>
      </c>
      <c r="C14" s="149">
        <v>1</v>
      </c>
      <c r="D14" s="149">
        <v>1</v>
      </c>
      <c r="E14" s="149">
        <v>2</v>
      </c>
      <c r="F14" s="151"/>
      <c r="G14" s="149">
        <v>6</v>
      </c>
      <c r="H14" s="267"/>
      <c r="I14" s="150" t="s">
        <v>432</v>
      </c>
      <c r="J14" s="148" t="s">
        <v>433</v>
      </c>
      <c r="K14" s="149">
        <v>0</v>
      </c>
      <c r="L14" s="149">
        <v>2</v>
      </c>
      <c r="M14" s="149">
        <v>2</v>
      </c>
      <c r="N14" s="149" t="s">
        <v>10</v>
      </c>
      <c r="O14" s="9" t="s">
        <v>427</v>
      </c>
    </row>
    <row r="15" spans="1:15" x14ac:dyDescent="0.2">
      <c r="A15" s="146"/>
      <c r="B15" s="148" t="s">
        <v>434</v>
      </c>
      <c r="C15" s="149"/>
      <c r="D15" s="149"/>
      <c r="E15" s="149"/>
      <c r="F15" s="149"/>
      <c r="G15" s="149">
        <v>6</v>
      </c>
      <c r="H15" s="267"/>
      <c r="I15" s="150" t="s">
        <v>435</v>
      </c>
      <c r="J15" s="148" t="s">
        <v>434</v>
      </c>
      <c r="K15" s="149"/>
      <c r="L15" s="149"/>
      <c r="M15" s="149">
        <v>1</v>
      </c>
      <c r="N15" s="149"/>
      <c r="O15" s="13" t="s">
        <v>427</v>
      </c>
    </row>
    <row r="16" spans="1:15" ht="15" x14ac:dyDescent="0.25">
      <c r="A16" s="152"/>
      <c r="B16" s="151"/>
      <c r="C16" s="151"/>
      <c r="D16" s="151"/>
      <c r="E16" s="151"/>
      <c r="F16" s="151"/>
      <c r="G16" s="151"/>
      <c r="H16" s="268"/>
      <c r="I16" s="151"/>
      <c r="J16" s="151"/>
      <c r="K16" s="151"/>
      <c r="L16" s="151"/>
      <c r="M16" s="151"/>
      <c r="N16" s="151"/>
      <c r="O16" s="151"/>
    </row>
    <row r="17" spans="1:15" ht="15.75" x14ac:dyDescent="0.25">
      <c r="A17" s="252" t="s">
        <v>436</v>
      </c>
      <c r="B17" s="252"/>
      <c r="C17" s="252"/>
      <c r="D17" s="252"/>
      <c r="E17" s="252"/>
      <c r="F17" s="252"/>
      <c r="G17" s="252"/>
      <c r="H17" s="153"/>
      <c r="I17" s="252" t="s">
        <v>436</v>
      </c>
      <c r="J17" s="252"/>
      <c r="K17" s="252"/>
      <c r="L17" s="252"/>
      <c r="M17" s="252"/>
      <c r="N17" s="252"/>
      <c r="O17" s="252"/>
    </row>
    <row r="18" spans="1:15" ht="15" x14ac:dyDescent="0.25">
      <c r="A18" s="146"/>
      <c r="B18" s="5" t="s">
        <v>437</v>
      </c>
      <c r="C18" s="9">
        <v>1</v>
      </c>
      <c r="D18" s="9">
        <v>2</v>
      </c>
      <c r="E18" s="9">
        <v>3</v>
      </c>
      <c r="F18" s="9" t="s">
        <v>61</v>
      </c>
      <c r="G18" s="9" t="s">
        <v>402</v>
      </c>
      <c r="H18" s="154"/>
      <c r="I18" s="263" t="s">
        <v>438</v>
      </c>
      <c r="J18" s="228" t="s">
        <v>439</v>
      </c>
      <c r="K18" s="265">
        <v>2</v>
      </c>
      <c r="L18" s="265">
        <v>1</v>
      </c>
      <c r="M18" s="265">
        <v>3</v>
      </c>
      <c r="N18" s="265" t="s">
        <v>61</v>
      </c>
      <c r="O18" s="265" t="s">
        <v>402</v>
      </c>
    </row>
    <row r="19" spans="1:15" ht="15" x14ac:dyDescent="0.25">
      <c r="A19" s="146"/>
      <c r="B19" s="5" t="s">
        <v>440</v>
      </c>
      <c r="C19" s="9">
        <v>1</v>
      </c>
      <c r="D19" s="9">
        <v>1</v>
      </c>
      <c r="E19" s="9">
        <v>2</v>
      </c>
      <c r="F19" s="9" t="s">
        <v>10</v>
      </c>
      <c r="G19" s="9" t="s">
        <v>427</v>
      </c>
      <c r="H19" s="155"/>
      <c r="I19" s="263"/>
      <c r="J19" s="228"/>
      <c r="K19" s="265"/>
      <c r="L19" s="265"/>
      <c r="M19" s="265"/>
      <c r="N19" s="265"/>
      <c r="O19" s="265"/>
    </row>
    <row r="20" spans="1:15" ht="15" x14ac:dyDescent="0.25">
      <c r="A20" s="146"/>
      <c r="B20" s="5" t="s">
        <v>441</v>
      </c>
      <c r="C20" s="9">
        <v>0</v>
      </c>
      <c r="D20" s="9">
        <v>1</v>
      </c>
      <c r="E20" s="9">
        <v>2</v>
      </c>
      <c r="F20" s="9" t="s">
        <v>10</v>
      </c>
      <c r="G20" s="9" t="s">
        <v>427</v>
      </c>
      <c r="H20" s="155"/>
      <c r="I20" s="263"/>
      <c r="J20" s="228"/>
      <c r="K20" s="265"/>
      <c r="L20" s="265"/>
      <c r="M20" s="265"/>
      <c r="N20" s="265"/>
      <c r="O20" s="265"/>
    </row>
    <row r="21" spans="1:15" ht="15" x14ac:dyDescent="0.25">
      <c r="A21" s="146"/>
      <c r="B21" s="5" t="s">
        <v>442</v>
      </c>
      <c r="C21" s="9">
        <v>2</v>
      </c>
      <c r="D21" s="9">
        <v>2</v>
      </c>
      <c r="E21" s="9">
        <v>3</v>
      </c>
      <c r="F21" s="9" t="s">
        <v>10</v>
      </c>
      <c r="G21" s="9" t="s">
        <v>402</v>
      </c>
      <c r="H21" s="155"/>
      <c r="I21" s="156" t="s">
        <v>443</v>
      </c>
      <c r="J21" s="157" t="s">
        <v>444</v>
      </c>
      <c r="K21" s="9">
        <v>1</v>
      </c>
      <c r="L21" s="9">
        <v>2</v>
      </c>
      <c r="M21" s="9">
        <v>3</v>
      </c>
      <c r="N21" s="9" t="s">
        <v>10</v>
      </c>
      <c r="O21" s="9" t="s">
        <v>402</v>
      </c>
    </row>
    <row r="22" spans="1:15" ht="15" x14ac:dyDescent="0.25">
      <c r="A22" s="146"/>
      <c r="B22" s="5" t="s">
        <v>445</v>
      </c>
      <c r="C22" s="9">
        <v>2</v>
      </c>
      <c r="D22" s="9">
        <v>2</v>
      </c>
      <c r="E22" s="9">
        <v>4</v>
      </c>
      <c r="F22" s="9" t="s">
        <v>61</v>
      </c>
      <c r="G22" s="9" t="s">
        <v>409</v>
      </c>
      <c r="H22" s="155"/>
      <c r="I22" s="150" t="s">
        <v>446</v>
      </c>
      <c r="J22" s="5" t="s">
        <v>447</v>
      </c>
      <c r="K22" s="9">
        <v>2</v>
      </c>
      <c r="L22" s="9">
        <v>2</v>
      </c>
      <c r="M22" s="9">
        <v>4</v>
      </c>
      <c r="N22" s="9" t="s">
        <v>61</v>
      </c>
      <c r="O22" s="9" t="s">
        <v>409</v>
      </c>
    </row>
    <row r="23" spans="1:15" ht="15" x14ac:dyDescent="0.25">
      <c r="A23" s="146"/>
      <c r="B23" s="5" t="s">
        <v>448</v>
      </c>
      <c r="C23" s="9">
        <v>2</v>
      </c>
      <c r="D23" s="9">
        <v>1</v>
      </c>
      <c r="E23" s="9">
        <v>3</v>
      </c>
      <c r="F23" s="9" t="s">
        <v>10</v>
      </c>
      <c r="G23" s="9" t="s">
        <v>402</v>
      </c>
      <c r="H23" s="155"/>
      <c r="I23" s="150" t="s">
        <v>449</v>
      </c>
      <c r="J23" s="5" t="s">
        <v>450</v>
      </c>
      <c r="K23" s="9">
        <v>2</v>
      </c>
      <c r="L23" s="9">
        <v>2</v>
      </c>
      <c r="M23" s="9">
        <v>4</v>
      </c>
      <c r="N23" s="9" t="s">
        <v>61</v>
      </c>
      <c r="O23" s="9" t="s">
        <v>402</v>
      </c>
    </row>
    <row r="24" spans="1:15" ht="15" x14ac:dyDescent="0.25">
      <c r="A24" s="146"/>
      <c r="B24" s="5" t="s">
        <v>451</v>
      </c>
      <c r="C24" s="9">
        <v>1</v>
      </c>
      <c r="D24" s="9">
        <v>2</v>
      </c>
      <c r="E24" s="9">
        <v>3</v>
      </c>
      <c r="F24" s="9" t="s">
        <v>10</v>
      </c>
      <c r="G24" s="9" t="s">
        <v>409</v>
      </c>
      <c r="H24" s="155"/>
      <c r="I24" s="150" t="s">
        <v>452</v>
      </c>
      <c r="J24" s="5" t="s">
        <v>453</v>
      </c>
      <c r="K24" s="9">
        <v>2</v>
      </c>
      <c r="L24" s="9">
        <v>2</v>
      </c>
      <c r="M24" s="9">
        <v>4</v>
      </c>
      <c r="N24" s="9" t="s">
        <v>10</v>
      </c>
      <c r="O24" s="9" t="s">
        <v>409</v>
      </c>
    </row>
    <row r="25" spans="1:15" ht="15" x14ac:dyDescent="0.25">
      <c r="A25" s="146"/>
      <c r="B25" s="5" t="s">
        <v>454</v>
      </c>
      <c r="C25" s="9">
        <v>2</v>
      </c>
      <c r="D25" s="9">
        <v>1</v>
      </c>
      <c r="E25" s="9">
        <v>3</v>
      </c>
      <c r="F25" s="9" t="s">
        <v>61</v>
      </c>
      <c r="G25" s="9" t="s">
        <v>402</v>
      </c>
      <c r="H25" s="155"/>
      <c r="I25" s="151"/>
      <c r="J25" s="5" t="s">
        <v>455</v>
      </c>
      <c r="K25" s="151"/>
      <c r="L25" s="151"/>
      <c r="M25" s="151"/>
      <c r="N25" s="151"/>
      <c r="O25" s="151"/>
    </row>
    <row r="26" spans="1:15" x14ac:dyDescent="0.2">
      <c r="A26" s="146"/>
      <c r="B26" s="264" t="s">
        <v>349</v>
      </c>
      <c r="C26" s="264"/>
      <c r="D26" s="264"/>
      <c r="E26" s="264"/>
      <c r="F26" s="264"/>
      <c r="G26" s="264"/>
      <c r="H26" s="260"/>
      <c r="I26" s="150" t="s">
        <v>456</v>
      </c>
      <c r="J26" s="5" t="s">
        <v>457</v>
      </c>
      <c r="K26" s="9">
        <v>2</v>
      </c>
      <c r="L26" s="9">
        <v>2</v>
      </c>
      <c r="M26" s="9">
        <v>4</v>
      </c>
      <c r="N26" s="9" t="s">
        <v>10</v>
      </c>
      <c r="O26" s="9" t="s">
        <v>427</v>
      </c>
    </row>
    <row r="27" spans="1:15" x14ac:dyDescent="0.2">
      <c r="A27" s="146"/>
      <c r="B27" s="264" t="s">
        <v>349</v>
      </c>
      <c r="C27" s="264"/>
      <c r="D27" s="264"/>
      <c r="E27" s="264"/>
      <c r="F27" s="264"/>
      <c r="G27" s="264"/>
      <c r="H27" s="260"/>
      <c r="I27" s="150" t="s">
        <v>458</v>
      </c>
      <c r="J27" s="5" t="s">
        <v>459</v>
      </c>
      <c r="K27" s="9">
        <v>0</v>
      </c>
      <c r="L27" s="9">
        <v>1</v>
      </c>
      <c r="M27" s="9">
        <v>1</v>
      </c>
      <c r="N27" s="9" t="s">
        <v>10</v>
      </c>
      <c r="O27" s="9" t="s">
        <v>409</v>
      </c>
    </row>
    <row r="28" spans="1:15" x14ac:dyDescent="0.2">
      <c r="A28" s="146"/>
      <c r="B28" s="7" t="s">
        <v>460</v>
      </c>
      <c r="C28" s="11"/>
      <c r="D28" s="11"/>
      <c r="E28" s="11"/>
      <c r="F28" s="11"/>
      <c r="G28" s="11" t="s">
        <v>427</v>
      </c>
      <c r="H28" s="260"/>
      <c r="I28" s="150" t="s">
        <v>461</v>
      </c>
      <c r="J28" s="7" t="s">
        <v>462</v>
      </c>
      <c r="K28" s="11"/>
      <c r="L28" s="11"/>
      <c r="M28" s="11">
        <v>1</v>
      </c>
      <c r="N28" s="11"/>
      <c r="O28" s="11" t="s">
        <v>427</v>
      </c>
    </row>
    <row r="29" spans="1:15" ht="15" x14ac:dyDescent="0.25">
      <c r="A29" s="158"/>
      <c r="B29" s="159"/>
      <c r="C29" s="160"/>
      <c r="D29" s="160"/>
      <c r="E29" s="160"/>
      <c r="F29" s="160"/>
      <c r="G29" s="160"/>
      <c r="H29" s="261"/>
      <c r="I29" s="151"/>
      <c r="J29" s="151"/>
      <c r="K29" s="151"/>
      <c r="L29" s="151"/>
      <c r="M29" s="151"/>
      <c r="N29" s="151"/>
      <c r="O29" s="151"/>
    </row>
    <row r="30" spans="1:15" ht="15.75" x14ac:dyDescent="0.25">
      <c r="A30" s="252" t="s">
        <v>463</v>
      </c>
      <c r="B30" s="252"/>
      <c r="C30" s="252"/>
      <c r="D30" s="252"/>
      <c r="E30" s="252"/>
      <c r="F30" s="252"/>
      <c r="G30" s="252"/>
      <c r="H30" s="153"/>
      <c r="I30" s="252" t="s">
        <v>463</v>
      </c>
      <c r="J30" s="252"/>
      <c r="K30" s="252"/>
      <c r="L30" s="252"/>
      <c r="M30" s="252"/>
      <c r="N30" s="252"/>
      <c r="O30" s="252"/>
    </row>
    <row r="31" spans="1:15" x14ac:dyDescent="0.2">
      <c r="A31" s="146"/>
      <c r="B31" s="5" t="s">
        <v>464</v>
      </c>
      <c r="C31" s="9">
        <v>1</v>
      </c>
      <c r="D31" s="9">
        <v>1</v>
      </c>
      <c r="E31" s="9">
        <v>2</v>
      </c>
      <c r="F31" s="9" t="s">
        <v>10</v>
      </c>
      <c r="G31" s="9" t="s">
        <v>402</v>
      </c>
      <c r="H31" s="262"/>
      <c r="I31" s="150" t="s">
        <v>465</v>
      </c>
      <c r="J31" s="5" t="s">
        <v>466</v>
      </c>
      <c r="K31" s="9">
        <v>0</v>
      </c>
      <c r="L31" s="9">
        <v>2</v>
      </c>
      <c r="M31" s="9">
        <v>2</v>
      </c>
      <c r="N31" s="9" t="s">
        <v>10</v>
      </c>
      <c r="O31" s="9" t="s">
        <v>402</v>
      </c>
    </row>
    <row r="32" spans="1:15" x14ac:dyDescent="0.2">
      <c r="A32" s="146"/>
      <c r="B32" s="5" t="s">
        <v>467</v>
      </c>
      <c r="C32" s="9">
        <v>1</v>
      </c>
      <c r="D32" s="9">
        <v>1</v>
      </c>
      <c r="E32" s="9">
        <v>2</v>
      </c>
      <c r="F32" s="9" t="s">
        <v>10</v>
      </c>
      <c r="G32" s="9" t="s">
        <v>402</v>
      </c>
      <c r="H32" s="260"/>
      <c r="I32" s="150" t="s">
        <v>468</v>
      </c>
      <c r="J32" s="5" t="s">
        <v>469</v>
      </c>
      <c r="K32" s="9">
        <v>0</v>
      </c>
      <c r="L32" s="9">
        <v>2</v>
      </c>
      <c r="M32" s="9">
        <v>2</v>
      </c>
      <c r="N32" s="9" t="s">
        <v>10</v>
      </c>
      <c r="O32" s="9" t="s">
        <v>409</v>
      </c>
    </row>
    <row r="33" spans="1:15" x14ac:dyDescent="0.2">
      <c r="A33" s="146"/>
      <c r="B33" s="5" t="s">
        <v>470</v>
      </c>
      <c r="C33" s="9">
        <v>1</v>
      </c>
      <c r="D33" s="9">
        <v>1</v>
      </c>
      <c r="E33" s="9">
        <v>2</v>
      </c>
      <c r="F33" s="9" t="s">
        <v>61</v>
      </c>
      <c r="G33" s="9" t="s">
        <v>402</v>
      </c>
      <c r="H33" s="260"/>
      <c r="I33" s="150" t="s">
        <v>471</v>
      </c>
      <c r="J33" s="5" t="s">
        <v>472</v>
      </c>
      <c r="K33" s="9">
        <v>0</v>
      </c>
      <c r="L33" s="9">
        <v>2</v>
      </c>
      <c r="M33" s="9">
        <v>2</v>
      </c>
      <c r="N33" s="9" t="s">
        <v>10</v>
      </c>
      <c r="O33" s="9" t="s">
        <v>402</v>
      </c>
    </row>
    <row r="34" spans="1:15" x14ac:dyDescent="0.2">
      <c r="A34" s="146"/>
      <c r="B34" s="5" t="s">
        <v>473</v>
      </c>
      <c r="C34" s="9">
        <v>0</v>
      </c>
      <c r="D34" s="9">
        <v>1</v>
      </c>
      <c r="E34" s="9">
        <v>1</v>
      </c>
      <c r="F34" s="9" t="s">
        <v>10</v>
      </c>
      <c r="G34" s="9" t="s">
        <v>409</v>
      </c>
      <c r="H34" s="260"/>
      <c r="I34" s="150" t="s">
        <v>474</v>
      </c>
      <c r="J34" s="5" t="s">
        <v>473</v>
      </c>
      <c r="K34" s="9">
        <v>0</v>
      </c>
      <c r="L34" s="9">
        <v>2</v>
      </c>
      <c r="M34" s="9">
        <v>2</v>
      </c>
      <c r="N34" s="9" t="s">
        <v>61</v>
      </c>
      <c r="O34" s="9" t="s">
        <v>409</v>
      </c>
    </row>
    <row r="35" spans="1:15" x14ac:dyDescent="0.2">
      <c r="A35" s="146"/>
      <c r="B35" s="5" t="s">
        <v>475</v>
      </c>
      <c r="C35" s="9">
        <v>1</v>
      </c>
      <c r="D35" s="9">
        <v>1</v>
      </c>
      <c r="E35" s="9">
        <v>2</v>
      </c>
      <c r="F35" s="9" t="s">
        <v>10</v>
      </c>
      <c r="G35" s="9" t="s">
        <v>409</v>
      </c>
      <c r="H35" s="260"/>
      <c r="I35" s="150" t="s">
        <v>476</v>
      </c>
      <c r="J35" s="5" t="s">
        <v>477</v>
      </c>
      <c r="K35" s="9">
        <v>0</v>
      </c>
      <c r="L35" s="9">
        <v>2</v>
      </c>
      <c r="M35" s="9">
        <v>2</v>
      </c>
      <c r="N35" s="9" t="s">
        <v>10</v>
      </c>
      <c r="O35" s="9" t="s">
        <v>409</v>
      </c>
    </row>
    <row r="36" spans="1:15" x14ac:dyDescent="0.2">
      <c r="A36" s="146"/>
      <c r="B36" s="5" t="s">
        <v>478</v>
      </c>
      <c r="C36" s="9">
        <v>1</v>
      </c>
      <c r="D36" s="9">
        <v>1</v>
      </c>
      <c r="E36" s="9">
        <v>2</v>
      </c>
      <c r="F36" s="9" t="s">
        <v>61</v>
      </c>
      <c r="G36" s="9" t="s">
        <v>409</v>
      </c>
      <c r="H36" s="260"/>
      <c r="I36" s="150" t="s">
        <v>479</v>
      </c>
      <c r="J36" s="5" t="s">
        <v>480</v>
      </c>
      <c r="K36" s="9">
        <v>0</v>
      </c>
      <c r="L36" s="9">
        <v>2</v>
      </c>
      <c r="M36" s="9">
        <v>2</v>
      </c>
      <c r="N36" s="9" t="s">
        <v>61</v>
      </c>
      <c r="O36" s="9" t="s">
        <v>427</v>
      </c>
    </row>
    <row r="37" spans="1:15" x14ac:dyDescent="0.2">
      <c r="A37" s="146"/>
      <c r="B37" s="5" t="s">
        <v>481</v>
      </c>
      <c r="C37" s="9">
        <v>1</v>
      </c>
      <c r="D37" s="9">
        <v>1</v>
      </c>
      <c r="E37" s="9">
        <v>2</v>
      </c>
      <c r="F37" s="9" t="s">
        <v>61</v>
      </c>
      <c r="G37" s="9" t="s">
        <v>409</v>
      </c>
      <c r="H37" s="260"/>
      <c r="I37" s="150" t="s">
        <v>482</v>
      </c>
      <c r="J37" s="5" t="s">
        <v>483</v>
      </c>
      <c r="K37" s="9">
        <v>0</v>
      </c>
      <c r="L37" s="9">
        <v>2</v>
      </c>
      <c r="M37" s="9">
        <v>2</v>
      </c>
      <c r="N37" s="9" t="s">
        <v>61</v>
      </c>
      <c r="O37" s="9" t="s">
        <v>409</v>
      </c>
    </row>
    <row r="38" spans="1:15" x14ac:dyDescent="0.2">
      <c r="A38" s="146"/>
      <c r="B38" s="5" t="s">
        <v>484</v>
      </c>
      <c r="C38" s="9">
        <v>1</v>
      </c>
      <c r="D38" s="9">
        <v>1</v>
      </c>
      <c r="E38" s="9">
        <v>2</v>
      </c>
      <c r="F38" s="9" t="s">
        <v>61</v>
      </c>
      <c r="G38" s="9" t="s">
        <v>427</v>
      </c>
      <c r="H38" s="260"/>
      <c r="I38" s="150" t="s">
        <v>485</v>
      </c>
      <c r="J38" s="5" t="s">
        <v>486</v>
      </c>
      <c r="K38" s="9">
        <v>0</v>
      </c>
      <c r="L38" s="9">
        <v>2</v>
      </c>
      <c r="M38" s="9">
        <v>2</v>
      </c>
      <c r="N38" s="9" t="s">
        <v>61</v>
      </c>
      <c r="O38" s="9" t="s">
        <v>427</v>
      </c>
    </row>
    <row r="39" spans="1:15" ht="15" x14ac:dyDescent="0.25">
      <c r="A39" s="146"/>
      <c r="B39" s="5" t="s">
        <v>487</v>
      </c>
      <c r="C39" s="9">
        <v>0</v>
      </c>
      <c r="D39" s="9">
        <v>2</v>
      </c>
      <c r="E39" s="9">
        <v>2</v>
      </c>
      <c r="F39" s="9" t="s">
        <v>61</v>
      </c>
      <c r="G39" s="9" t="s">
        <v>427</v>
      </c>
      <c r="H39" s="260"/>
      <c r="I39" s="151"/>
      <c r="J39" s="5" t="s">
        <v>488</v>
      </c>
      <c r="K39" s="9">
        <v>0</v>
      </c>
      <c r="L39" s="9">
        <v>2</v>
      </c>
      <c r="M39" s="9">
        <v>2</v>
      </c>
      <c r="N39" s="151"/>
      <c r="O39" s="151"/>
    </row>
    <row r="40" spans="1:15" x14ac:dyDescent="0.2">
      <c r="A40" s="146"/>
      <c r="B40" s="5" t="s">
        <v>489</v>
      </c>
      <c r="C40" s="9">
        <v>1</v>
      </c>
      <c r="D40" s="9">
        <v>1</v>
      </c>
      <c r="E40" s="9">
        <v>2</v>
      </c>
      <c r="F40" s="9" t="s">
        <v>61</v>
      </c>
      <c r="G40" s="9" t="s">
        <v>427</v>
      </c>
      <c r="H40" s="260"/>
      <c r="I40" s="150" t="s">
        <v>490</v>
      </c>
      <c r="J40" s="5" t="s">
        <v>491</v>
      </c>
      <c r="K40" s="9">
        <v>0</v>
      </c>
      <c r="L40" s="9">
        <v>2</v>
      </c>
      <c r="M40" s="9">
        <v>2</v>
      </c>
      <c r="N40" s="9" t="s">
        <v>61</v>
      </c>
      <c r="O40" s="9" t="s">
        <v>427</v>
      </c>
    </row>
    <row r="41" spans="1:15" x14ac:dyDescent="0.2">
      <c r="A41" s="146"/>
      <c r="B41" s="5"/>
      <c r="C41" s="9"/>
      <c r="D41" s="9"/>
      <c r="E41" s="9"/>
      <c r="F41" s="9"/>
      <c r="G41" s="9"/>
      <c r="H41" s="260"/>
      <c r="I41" s="150" t="s">
        <v>492</v>
      </c>
      <c r="J41" s="5" t="s">
        <v>493</v>
      </c>
      <c r="K41" s="9">
        <v>0</v>
      </c>
      <c r="L41" s="9">
        <v>2</v>
      </c>
      <c r="M41" s="9">
        <v>2</v>
      </c>
      <c r="N41" s="9" t="s">
        <v>61</v>
      </c>
      <c r="O41" s="9" t="s">
        <v>427</v>
      </c>
    </row>
    <row r="42" spans="1:15" ht="15" x14ac:dyDescent="0.25">
      <c r="A42" s="146"/>
      <c r="B42" s="5" t="s">
        <v>494</v>
      </c>
      <c r="C42" s="11"/>
      <c r="D42" s="11"/>
      <c r="E42" s="11"/>
      <c r="F42" s="11"/>
      <c r="G42" s="11" t="s">
        <v>427</v>
      </c>
      <c r="H42" s="260"/>
      <c r="I42" s="150" t="s">
        <v>495</v>
      </c>
      <c r="J42" s="5" t="s">
        <v>494</v>
      </c>
      <c r="K42" s="9">
        <v>0</v>
      </c>
      <c r="L42" s="9">
        <v>0</v>
      </c>
      <c r="M42" s="9">
        <v>1</v>
      </c>
      <c r="N42" s="151"/>
      <c r="O42" s="9" t="s">
        <v>427</v>
      </c>
    </row>
    <row r="43" spans="1:15" ht="15" x14ac:dyDescent="0.25">
      <c r="A43" s="134"/>
      <c r="B43" s="161"/>
      <c r="C43" s="162"/>
      <c r="D43" s="162"/>
      <c r="E43" s="150"/>
      <c r="F43" s="150"/>
      <c r="G43" s="150"/>
      <c r="H43" s="261"/>
      <c r="I43" s="151"/>
      <c r="J43" s="151"/>
      <c r="K43" s="151"/>
      <c r="L43" s="151"/>
      <c r="M43" s="151"/>
      <c r="N43" s="151"/>
      <c r="O43" s="151"/>
    </row>
    <row r="44" spans="1:15" ht="15.75" x14ac:dyDescent="0.25">
      <c r="A44" s="252" t="s">
        <v>496</v>
      </c>
      <c r="B44" s="252"/>
      <c r="C44" s="252"/>
      <c r="D44" s="252"/>
      <c r="E44" s="252"/>
      <c r="F44" s="252"/>
      <c r="G44" s="252"/>
      <c r="H44" s="153"/>
      <c r="I44" s="252" t="s">
        <v>496</v>
      </c>
      <c r="J44" s="252"/>
      <c r="K44" s="252"/>
      <c r="L44" s="252"/>
      <c r="M44" s="252"/>
      <c r="N44" s="252"/>
      <c r="O44" s="252"/>
    </row>
    <row r="45" spans="1:15" x14ac:dyDescent="0.2">
      <c r="A45" s="146"/>
      <c r="B45" s="5" t="s">
        <v>497</v>
      </c>
      <c r="C45" s="9">
        <v>1</v>
      </c>
      <c r="D45" s="9">
        <v>0</v>
      </c>
      <c r="E45" s="9">
        <v>1</v>
      </c>
      <c r="F45" s="9" t="s">
        <v>61</v>
      </c>
      <c r="G45" s="9" t="s">
        <v>402</v>
      </c>
      <c r="H45" s="262"/>
      <c r="I45" s="263" t="s">
        <v>498</v>
      </c>
      <c r="J45" s="228" t="s">
        <v>499</v>
      </c>
      <c r="K45" s="9">
        <v>1</v>
      </c>
      <c r="L45" s="9">
        <v>2</v>
      </c>
      <c r="M45" s="9">
        <v>2</v>
      </c>
      <c r="N45" s="9" t="s">
        <v>61</v>
      </c>
      <c r="O45" s="9" t="s">
        <v>402</v>
      </c>
    </row>
    <row r="46" spans="1:15" x14ac:dyDescent="0.2">
      <c r="A46" s="146"/>
      <c r="B46" s="5" t="s">
        <v>500</v>
      </c>
      <c r="C46" s="9">
        <v>0</v>
      </c>
      <c r="D46" s="9">
        <v>2</v>
      </c>
      <c r="E46" s="9">
        <v>2</v>
      </c>
      <c r="F46" s="9" t="s">
        <v>10</v>
      </c>
      <c r="G46" s="9" t="s">
        <v>402</v>
      </c>
      <c r="H46" s="260"/>
      <c r="I46" s="263"/>
      <c r="J46" s="228"/>
      <c r="K46" s="9"/>
      <c r="L46" s="9"/>
      <c r="M46" s="9"/>
      <c r="N46" s="9"/>
      <c r="O46" s="9"/>
    </row>
    <row r="47" spans="1:15" x14ac:dyDescent="0.2">
      <c r="A47" s="146"/>
      <c r="B47" s="5" t="s">
        <v>501</v>
      </c>
      <c r="C47" s="9">
        <v>0</v>
      </c>
      <c r="D47" s="9">
        <v>2</v>
      </c>
      <c r="E47" s="9">
        <v>2</v>
      </c>
      <c r="F47" s="9" t="s">
        <v>10</v>
      </c>
      <c r="G47" s="11" t="s">
        <v>409</v>
      </c>
      <c r="H47" s="260"/>
      <c r="I47" s="150" t="s">
        <v>502</v>
      </c>
      <c r="J47" s="5" t="s">
        <v>501</v>
      </c>
      <c r="K47" s="9">
        <v>0</v>
      </c>
      <c r="L47" s="9">
        <v>2</v>
      </c>
      <c r="M47" s="9">
        <v>3</v>
      </c>
      <c r="N47" s="9" t="s">
        <v>10</v>
      </c>
      <c r="O47" s="11" t="s">
        <v>427</v>
      </c>
    </row>
    <row r="48" spans="1:15" x14ac:dyDescent="0.2">
      <c r="A48" s="146"/>
      <c r="B48" s="5" t="s">
        <v>503</v>
      </c>
      <c r="C48" s="9"/>
      <c r="D48" s="9"/>
      <c r="E48" s="9"/>
      <c r="F48" s="9"/>
      <c r="G48" s="11" t="s">
        <v>427</v>
      </c>
      <c r="H48" s="260"/>
      <c r="I48" s="150" t="s">
        <v>504</v>
      </c>
      <c r="J48" s="5" t="s">
        <v>505</v>
      </c>
      <c r="K48" s="9"/>
      <c r="L48" s="9"/>
      <c r="M48" s="9">
        <v>1</v>
      </c>
      <c r="N48" s="9"/>
      <c r="O48" s="11" t="s">
        <v>427</v>
      </c>
    </row>
    <row r="49" spans="1:15" ht="15" x14ac:dyDescent="0.25">
      <c r="A49" s="146"/>
      <c r="B49" s="163"/>
      <c r="C49" s="162"/>
      <c r="D49" s="162"/>
      <c r="E49" s="162"/>
      <c r="F49" s="9"/>
      <c r="G49" s="11"/>
      <c r="H49" s="261"/>
      <c r="I49" s="151"/>
      <c r="J49" s="5"/>
      <c r="K49" s="9"/>
      <c r="L49" s="9"/>
      <c r="M49" s="9"/>
      <c r="N49" s="9"/>
      <c r="O49" s="9"/>
    </row>
    <row r="50" spans="1:15" ht="15.75" x14ac:dyDescent="0.25">
      <c r="A50" s="252" t="s">
        <v>506</v>
      </c>
      <c r="B50" s="252"/>
      <c r="C50" s="252"/>
      <c r="D50" s="252"/>
      <c r="E50" s="252"/>
      <c r="F50" s="252"/>
      <c r="G50" s="252"/>
      <c r="H50" s="153"/>
      <c r="I50" s="252" t="s">
        <v>506</v>
      </c>
      <c r="J50" s="252"/>
      <c r="K50" s="252"/>
      <c r="L50" s="252"/>
      <c r="M50" s="252"/>
      <c r="N50" s="252"/>
      <c r="O50" s="252"/>
    </row>
    <row r="51" spans="1:15" x14ac:dyDescent="0.2">
      <c r="A51" s="146"/>
      <c r="B51" s="7" t="s">
        <v>507</v>
      </c>
      <c r="C51" s="9">
        <v>2</v>
      </c>
      <c r="D51" s="9">
        <v>2</v>
      </c>
      <c r="E51" s="9">
        <v>5</v>
      </c>
      <c r="F51" s="9" t="s">
        <v>61</v>
      </c>
      <c r="G51" s="9" t="s">
        <v>409</v>
      </c>
      <c r="H51" s="262"/>
      <c r="I51" s="150" t="s">
        <v>508</v>
      </c>
      <c r="J51" s="7" t="s">
        <v>507</v>
      </c>
      <c r="K51" s="9">
        <v>2</v>
      </c>
      <c r="L51" s="9">
        <v>2</v>
      </c>
      <c r="M51" s="9">
        <v>4</v>
      </c>
      <c r="N51" s="9" t="s">
        <v>61</v>
      </c>
      <c r="O51" s="9" t="s">
        <v>409</v>
      </c>
    </row>
    <row r="52" spans="1:15" x14ac:dyDescent="0.2">
      <c r="A52" s="146"/>
      <c r="B52" s="7" t="s">
        <v>266</v>
      </c>
      <c r="C52" s="9">
        <v>2</v>
      </c>
      <c r="D52" s="9">
        <v>2</v>
      </c>
      <c r="E52" s="9">
        <v>3</v>
      </c>
      <c r="F52" s="9" t="s">
        <v>10</v>
      </c>
      <c r="G52" s="9" t="s">
        <v>427</v>
      </c>
      <c r="H52" s="260"/>
      <c r="I52" s="150" t="s">
        <v>509</v>
      </c>
      <c r="J52" s="7" t="s">
        <v>510</v>
      </c>
      <c r="K52" s="9">
        <v>2</v>
      </c>
      <c r="L52" s="9">
        <v>2</v>
      </c>
      <c r="M52" s="9">
        <v>4</v>
      </c>
      <c r="N52" s="164" t="s">
        <v>10</v>
      </c>
      <c r="O52" s="9" t="s">
        <v>427</v>
      </c>
    </row>
    <row r="53" spans="1:15" x14ac:dyDescent="0.2">
      <c r="A53" s="146"/>
      <c r="B53" s="5" t="s">
        <v>511</v>
      </c>
      <c r="C53" s="11"/>
      <c r="D53" s="11"/>
      <c r="E53" s="9"/>
      <c r="F53" s="11"/>
      <c r="G53" s="11" t="s">
        <v>427</v>
      </c>
      <c r="H53" s="260"/>
      <c r="I53" s="150" t="s">
        <v>512</v>
      </c>
      <c r="J53" s="5" t="s">
        <v>513</v>
      </c>
      <c r="K53" s="11"/>
      <c r="L53" s="11"/>
      <c r="M53" s="9">
        <v>1</v>
      </c>
      <c r="N53" s="11"/>
      <c r="O53" s="11" t="s">
        <v>427</v>
      </c>
    </row>
    <row r="54" spans="1:15" ht="15" x14ac:dyDescent="0.25">
      <c r="A54" s="134"/>
      <c r="B54" s="161"/>
      <c r="C54" s="162"/>
      <c r="D54" s="162"/>
      <c r="E54" s="162"/>
      <c r="F54" s="150"/>
      <c r="G54" s="150"/>
      <c r="H54" s="261"/>
      <c r="I54" s="151"/>
      <c r="J54" s="151"/>
      <c r="K54" s="151"/>
      <c r="L54" s="151"/>
      <c r="M54" s="151"/>
      <c r="N54" s="151"/>
      <c r="O54" s="151"/>
    </row>
    <row r="55" spans="1:15" ht="15.75" x14ac:dyDescent="0.25">
      <c r="A55" s="252" t="s">
        <v>514</v>
      </c>
      <c r="B55" s="252"/>
      <c r="C55" s="252"/>
      <c r="D55" s="252"/>
      <c r="E55" s="252"/>
      <c r="F55" s="252"/>
      <c r="G55" s="252"/>
      <c r="H55" s="153"/>
      <c r="I55" s="252" t="s">
        <v>514</v>
      </c>
      <c r="J55" s="252"/>
      <c r="K55" s="252"/>
      <c r="L55" s="252"/>
      <c r="M55" s="252"/>
      <c r="N55" s="252"/>
      <c r="O55" s="252"/>
    </row>
    <row r="56" spans="1:15" x14ac:dyDescent="0.2">
      <c r="A56" s="146"/>
      <c r="B56" s="5" t="s">
        <v>515</v>
      </c>
      <c r="C56" s="9">
        <v>2</v>
      </c>
      <c r="D56" s="9">
        <v>3</v>
      </c>
      <c r="E56" s="9">
        <v>5</v>
      </c>
      <c r="F56" s="9" t="s">
        <v>61</v>
      </c>
      <c r="G56" s="9" t="s">
        <v>409</v>
      </c>
      <c r="H56" s="262"/>
      <c r="I56" s="150" t="s">
        <v>516</v>
      </c>
      <c r="J56" s="5" t="s">
        <v>515</v>
      </c>
      <c r="K56" s="9">
        <v>2</v>
      </c>
      <c r="L56" s="9">
        <v>2</v>
      </c>
      <c r="M56" s="9">
        <v>4</v>
      </c>
      <c r="N56" s="9" t="s">
        <v>61</v>
      </c>
      <c r="O56" s="9" t="s">
        <v>409</v>
      </c>
    </row>
    <row r="57" spans="1:15" x14ac:dyDescent="0.2">
      <c r="A57" s="146"/>
      <c r="B57" s="5" t="s">
        <v>517</v>
      </c>
      <c r="C57" s="9">
        <v>2</v>
      </c>
      <c r="D57" s="9">
        <v>0</v>
      </c>
      <c r="E57" s="9">
        <v>2</v>
      </c>
      <c r="F57" s="9" t="s">
        <v>61</v>
      </c>
      <c r="G57" s="9" t="s">
        <v>427</v>
      </c>
      <c r="H57" s="260"/>
      <c r="I57" s="263" t="s">
        <v>518</v>
      </c>
      <c r="J57" s="228" t="s">
        <v>517</v>
      </c>
      <c r="K57" s="9">
        <v>2</v>
      </c>
      <c r="L57" s="9">
        <v>2</v>
      </c>
      <c r="M57" s="9">
        <v>4</v>
      </c>
      <c r="N57" s="9" t="s">
        <v>61</v>
      </c>
      <c r="O57" s="9" t="s">
        <v>427</v>
      </c>
    </row>
    <row r="58" spans="1:15" ht="15" x14ac:dyDescent="0.25">
      <c r="A58" s="146"/>
      <c r="B58" s="5" t="s">
        <v>519</v>
      </c>
      <c r="C58" s="9">
        <v>1</v>
      </c>
      <c r="D58" s="9">
        <v>0</v>
      </c>
      <c r="E58" s="9">
        <v>1</v>
      </c>
      <c r="F58" s="9" t="s">
        <v>10</v>
      </c>
      <c r="G58" s="9" t="s">
        <v>427</v>
      </c>
      <c r="H58" s="260"/>
      <c r="I58" s="263"/>
      <c r="J58" s="228"/>
      <c r="K58" s="151"/>
      <c r="L58" s="151"/>
      <c r="M58" s="151"/>
      <c r="N58" s="151"/>
      <c r="O58" s="151"/>
    </row>
    <row r="59" spans="1:15" x14ac:dyDescent="0.2">
      <c r="A59" s="146"/>
      <c r="B59" s="5" t="s">
        <v>520</v>
      </c>
      <c r="C59" s="11"/>
      <c r="D59" s="150"/>
      <c r="E59" s="11"/>
      <c r="F59" s="11"/>
      <c r="G59" s="9" t="s">
        <v>427</v>
      </c>
      <c r="H59" s="260"/>
      <c r="I59" s="150" t="s">
        <v>521</v>
      </c>
      <c r="J59" s="5" t="s">
        <v>522</v>
      </c>
      <c r="K59" s="11"/>
      <c r="L59" s="150"/>
      <c r="M59" s="11">
        <v>1</v>
      </c>
      <c r="N59" s="11"/>
      <c r="O59" s="11">
        <v>6</v>
      </c>
    </row>
    <row r="60" spans="1:15" ht="15" x14ac:dyDescent="0.25">
      <c r="A60" s="134"/>
      <c r="B60" s="161"/>
      <c r="C60" s="165"/>
      <c r="D60" s="165"/>
      <c r="E60" s="165"/>
      <c r="F60" s="150"/>
      <c r="G60" s="150"/>
      <c r="H60" s="260"/>
      <c r="I60" s="151"/>
      <c r="J60" s="151"/>
      <c r="K60" s="151"/>
      <c r="L60" s="151"/>
      <c r="M60" s="151"/>
      <c r="N60" s="151"/>
      <c r="O60" s="151"/>
    </row>
    <row r="61" spans="1:15" ht="15" x14ac:dyDescent="0.25">
      <c r="A61" s="158"/>
      <c r="B61" s="159"/>
      <c r="C61" s="160"/>
      <c r="D61" s="160"/>
      <c r="E61" s="160"/>
      <c r="F61" s="160"/>
      <c r="G61" s="160"/>
      <c r="H61" s="261"/>
      <c r="I61" s="151"/>
      <c r="J61" s="151"/>
      <c r="K61" s="151"/>
      <c r="L61" s="151"/>
      <c r="M61" s="151"/>
      <c r="N61" s="151"/>
      <c r="O61" s="151"/>
    </row>
    <row r="62" spans="1:15" ht="15.75" x14ac:dyDescent="0.25">
      <c r="A62" s="252" t="s">
        <v>523</v>
      </c>
      <c r="B62" s="252"/>
      <c r="C62" s="252"/>
      <c r="D62" s="252"/>
      <c r="E62" s="252"/>
      <c r="F62" s="252"/>
      <c r="G62" s="252"/>
      <c r="H62" s="153"/>
      <c r="I62" s="252" t="s">
        <v>523</v>
      </c>
      <c r="J62" s="252"/>
      <c r="K62" s="252"/>
      <c r="L62" s="252"/>
      <c r="M62" s="252"/>
      <c r="N62" s="252"/>
      <c r="O62" s="252"/>
    </row>
    <row r="63" spans="1:15" ht="15" x14ac:dyDescent="0.25">
      <c r="A63" s="146"/>
      <c r="B63" s="166" t="s">
        <v>524</v>
      </c>
      <c r="C63" s="13">
        <v>1</v>
      </c>
      <c r="D63" s="9">
        <v>1</v>
      </c>
      <c r="E63" s="13">
        <v>2</v>
      </c>
      <c r="F63" s="13" t="s">
        <v>61</v>
      </c>
      <c r="G63" s="9" t="s">
        <v>402</v>
      </c>
      <c r="H63" s="154"/>
      <c r="I63" s="150" t="s">
        <v>525</v>
      </c>
      <c r="J63" s="166" t="s">
        <v>526</v>
      </c>
      <c r="K63" s="13">
        <v>1</v>
      </c>
      <c r="L63" s="9">
        <v>1</v>
      </c>
      <c r="M63" s="13">
        <v>2</v>
      </c>
      <c r="N63" s="13" t="s">
        <v>61</v>
      </c>
      <c r="O63" s="9" t="s">
        <v>402</v>
      </c>
    </row>
    <row r="64" spans="1:15" ht="15" x14ac:dyDescent="0.25">
      <c r="A64" s="146"/>
      <c r="B64" s="166" t="s">
        <v>527</v>
      </c>
      <c r="C64" s="13">
        <v>1</v>
      </c>
      <c r="D64" s="9">
        <v>2</v>
      </c>
      <c r="E64" s="13">
        <v>3</v>
      </c>
      <c r="F64" s="13" t="s">
        <v>528</v>
      </c>
      <c r="G64" s="9" t="s">
        <v>402</v>
      </c>
      <c r="H64" s="155"/>
      <c r="I64" s="150" t="s">
        <v>529</v>
      </c>
      <c r="J64" s="166" t="s">
        <v>527</v>
      </c>
      <c r="K64" s="13">
        <v>1</v>
      </c>
      <c r="L64" s="9">
        <v>2</v>
      </c>
      <c r="M64" s="13">
        <v>2</v>
      </c>
      <c r="N64" s="13" t="s">
        <v>528</v>
      </c>
      <c r="O64" s="9" t="s">
        <v>402</v>
      </c>
    </row>
    <row r="65" spans="1:15" ht="15" x14ac:dyDescent="0.25">
      <c r="A65" s="146"/>
      <c r="B65" s="166" t="s">
        <v>530</v>
      </c>
      <c r="C65" s="13">
        <v>0</v>
      </c>
      <c r="D65" s="9">
        <v>2</v>
      </c>
      <c r="E65" s="13">
        <v>2</v>
      </c>
      <c r="F65" s="13" t="s">
        <v>528</v>
      </c>
      <c r="G65" s="9" t="s">
        <v>402</v>
      </c>
      <c r="H65" s="155"/>
      <c r="I65" s="150" t="s">
        <v>531</v>
      </c>
      <c r="J65" s="166" t="s">
        <v>532</v>
      </c>
      <c r="K65" s="13">
        <v>0</v>
      </c>
      <c r="L65" s="9">
        <v>2</v>
      </c>
      <c r="M65" s="13">
        <v>2</v>
      </c>
      <c r="N65" s="13" t="s">
        <v>528</v>
      </c>
      <c r="O65" s="9" t="s">
        <v>402</v>
      </c>
    </row>
    <row r="66" spans="1:15" ht="15" x14ac:dyDescent="0.25">
      <c r="A66" s="146"/>
      <c r="B66" s="166" t="s">
        <v>533</v>
      </c>
      <c r="C66" s="13">
        <v>1</v>
      </c>
      <c r="D66" s="9">
        <v>1</v>
      </c>
      <c r="E66" s="13">
        <v>3</v>
      </c>
      <c r="F66" s="13" t="s">
        <v>61</v>
      </c>
      <c r="G66" s="9" t="s">
        <v>409</v>
      </c>
      <c r="H66" s="155"/>
      <c r="I66" s="150" t="s">
        <v>534</v>
      </c>
      <c r="J66" s="166" t="s">
        <v>535</v>
      </c>
      <c r="K66" s="13">
        <v>1</v>
      </c>
      <c r="L66" s="9">
        <v>1</v>
      </c>
      <c r="M66" s="13">
        <v>2</v>
      </c>
      <c r="N66" s="13" t="s">
        <v>61</v>
      </c>
      <c r="O66" s="9" t="s">
        <v>409</v>
      </c>
    </row>
    <row r="67" spans="1:15" ht="15" x14ac:dyDescent="0.25">
      <c r="A67" s="146"/>
      <c r="B67" s="166" t="s">
        <v>536</v>
      </c>
      <c r="C67" s="13">
        <v>0</v>
      </c>
      <c r="D67" s="9">
        <v>2</v>
      </c>
      <c r="E67" s="13">
        <v>2</v>
      </c>
      <c r="F67" s="13" t="s">
        <v>528</v>
      </c>
      <c r="G67" s="9" t="s">
        <v>409</v>
      </c>
      <c r="H67" s="155"/>
      <c r="I67" s="150" t="s">
        <v>537</v>
      </c>
      <c r="J67" s="166" t="s">
        <v>538</v>
      </c>
      <c r="K67" s="13">
        <v>0</v>
      </c>
      <c r="L67" s="9">
        <v>2</v>
      </c>
      <c r="M67" s="13">
        <v>2</v>
      </c>
      <c r="N67" s="13" t="s">
        <v>528</v>
      </c>
      <c r="O67" s="9" t="s">
        <v>409</v>
      </c>
    </row>
    <row r="68" spans="1:15" ht="15" x14ac:dyDescent="0.25">
      <c r="A68" s="146"/>
      <c r="B68" s="166" t="s">
        <v>539</v>
      </c>
      <c r="C68" s="13">
        <v>1</v>
      </c>
      <c r="D68" s="9">
        <v>1</v>
      </c>
      <c r="E68" s="13">
        <v>2</v>
      </c>
      <c r="F68" s="13" t="s">
        <v>528</v>
      </c>
      <c r="G68" s="9" t="s">
        <v>409</v>
      </c>
      <c r="H68" s="155"/>
      <c r="I68" s="150" t="s">
        <v>540</v>
      </c>
      <c r="J68" s="166" t="s">
        <v>541</v>
      </c>
      <c r="K68" s="13">
        <v>1</v>
      </c>
      <c r="L68" s="9">
        <v>1</v>
      </c>
      <c r="M68" s="13">
        <v>2</v>
      </c>
      <c r="N68" s="13" t="s">
        <v>528</v>
      </c>
      <c r="O68" s="9" t="s">
        <v>409</v>
      </c>
    </row>
    <row r="69" spans="1:15" ht="15" x14ac:dyDescent="0.25">
      <c r="A69" s="146"/>
      <c r="B69" s="166" t="s">
        <v>542</v>
      </c>
      <c r="C69" s="13">
        <v>1</v>
      </c>
      <c r="D69" s="9">
        <v>1</v>
      </c>
      <c r="E69" s="13">
        <v>2</v>
      </c>
      <c r="F69" s="13" t="s">
        <v>61</v>
      </c>
      <c r="G69" s="9" t="s">
        <v>409</v>
      </c>
      <c r="H69" s="155"/>
      <c r="I69" s="150" t="s">
        <v>543</v>
      </c>
      <c r="J69" s="166" t="s">
        <v>544</v>
      </c>
      <c r="K69" s="13">
        <v>1</v>
      </c>
      <c r="L69" s="9">
        <v>1</v>
      </c>
      <c r="M69" s="13">
        <v>2</v>
      </c>
      <c r="N69" s="13" t="s">
        <v>61</v>
      </c>
      <c r="O69" s="9" t="s">
        <v>409</v>
      </c>
    </row>
    <row r="70" spans="1:15" x14ac:dyDescent="0.2">
      <c r="A70" s="134"/>
      <c r="B70" s="166" t="s">
        <v>545</v>
      </c>
      <c r="C70" s="13">
        <v>0</v>
      </c>
      <c r="D70" s="9">
        <v>4</v>
      </c>
      <c r="E70" s="13">
        <v>3</v>
      </c>
      <c r="F70" s="13" t="s">
        <v>528</v>
      </c>
      <c r="G70" s="9" t="s">
        <v>427</v>
      </c>
      <c r="H70" s="260"/>
      <c r="I70" s="150" t="s">
        <v>546</v>
      </c>
      <c r="J70" s="166" t="s">
        <v>545</v>
      </c>
      <c r="K70" s="13">
        <v>0</v>
      </c>
      <c r="L70" s="9">
        <v>4</v>
      </c>
      <c r="M70" s="13">
        <v>4</v>
      </c>
      <c r="N70" s="13" t="s">
        <v>528</v>
      </c>
      <c r="O70" s="9" t="s">
        <v>427</v>
      </c>
    </row>
    <row r="71" spans="1:15" x14ac:dyDescent="0.2">
      <c r="A71" s="134"/>
      <c r="B71" s="166" t="s">
        <v>547</v>
      </c>
      <c r="C71" s="13">
        <v>1</v>
      </c>
      <c r="D71" s="9">
        <v>2</v>
      </c>
      <c r="E71" s="13">
        <v>3</v>
      </c>
      <c r="F71" s="13" t="s">
        <v>528</v>
      </c>
      <c r="G71" s="9" t="s">
        <v>427</v>
      </c>
      <c r="H71" s="260"/>
      <c r="I71" s="150" t="s">
        <v>548</v>
      </c>
      <c r="J71" s="166" t="s">
        <v>547</v>
      </c>
      <c r="K71" s="13">
        <v>1</v>
      </c>
      <c r="L71" s="9">
        <v>2</v>
      </c>
      <c r="M71" s="13">
        <v>4</v>
      </c>
      <c r="N71" s="13" t="s">
        <v>528</v>
      </c>
      <c r="O71" s="9" t="s">
        <v>427</v>
      </c>
    </row>
    <row r="72" spans="1:15" x14ac:dyDescent="0.2">
      <c r="A72" s="134"/>
      <c r="B72" s="166" t="s">
        <v>549</v>
      </c>
      <c r="C72" s="13"/>
      <c r="D72" s="9"/>
      <c r="E72" s="13"/>
      <c r="F72" s="13"/>
      <c r="G72" s="9" t="s">
        <v>427</v>
      </c>
      <c r="H72" s="260"/>
      <c r="I72" s="150" t="s">
        <v>550</v>
      </c>
      <c r="J72" s="166" t="s">
        <v>551</v>
      </c>
      <c r="K72" s="13"/>
      <c r="L72" s="9"/>
      <c r="M72" s="13">
        <v>1</v>
      </c>
      <c r="N72" s="13"/>
      <c r="O72" s="9">
        <v>6</v>
      </c>
    </row>
    <row r="73" spans="1:15" ht="15" x14ac:dyDescent="0.25">
      <c r="A73" s="158"/>
      <c r="B73" s="159"/>
      <c r="C73" s="160"/>
      <c r="D73" s="160"/>
      <c r="E73" s="160"/>
      <c r="F73" s="160"/>
      <c r="G73" s="160"/>
      <c r="H73" s="261"/>
      <c r="I73" s="151"/>
      <c r="J73" s="151"/>
      <c r="K73" s="151"/>
      <c r="L73" s="151"/>
      <c r="M73" s="151"/>
      <c r="N73" s="151"/>
      <c r="O73" s="151"/>
    </row>
    <row r="74" spans="1:15" ht="15.75" x14ac:dyDescent="0.25">
      <c r="A74" s="252" t="s">
        <v>552</v>
      </c>
      <c r="B74" s="252"/>
      <c r="C74" s="252"/>
      <c r="D74" s="252"/>
      <c r="E74" s="252"/>
      <c r="F74" s="252"/>
      <c r="G74" s="252"/>
      <c r="H74" s="153"/>
      <c r="I74" s="252" t="s">
        <v>552</v>
      </c>
      <c r="J74" s="252"/>
      <c r="K74" s="252"/>
      <c r="L74" s="252"/>
      <c r="M74" s="252"/>
      <c r="N74" s="252"/>
      <c r="O74" s="252"/>
    </row>
    <row r="75" spans="1:15" x14ac:dyDescent="0.2">
      <c r="A75" s="146"/>
      <c r="B75" s="5" t="s">
        <v>553</v>
      </c>
      <c r="C75" s="9">
        <v>1</v>
      </c>
      <c r="D75" s="9">
        <v>0</v>
      </c>
      <c r="E75" s="9">
        <v>2</v>
      </c>
      <c r="F75" s="9" t="s">
        <v>61</v>
      </c>
      <c r="G75" s="9" t="s">
        <v>409</v>
      </c>
      <c r="H75" s="262"/>
      <c r="I75" s="150" t="s">
        <v>554</v>
      </c>
      <c r="J75" s="5" t="s">
        <v>553</v>
      </c>
      <c r="K75" s="9">
        <v>1</v>
      </c>
      <c r="L75" s="9">
        <v>0</v>
      </c>
      <c r="M75" s="9">
        <v>1</v>
      </c>
      <c r="N75" s="9" t="s">
        <v>61</v>
      </c>
      <c r="O75" s="9" t="s">
        <v>409</v>
      </c>
    </row>
    <row r="76" spans="1:15" x14ac:dyDescent="0.2">
      <c r="A76" s="146"/>
      <c r="B76" s="5" t="s">
        <v>555</v>
      </c>
      <c r="C76" s="9">
        <v>0</v>
      </c>
      <c r="D76" s="9">
        <v>4</v>
      </c>
      <c r="E76" s="9">
        <v>3</v>
      </c>
      <c r="F76" s="9" t="s">
        <v>10</v>
      </c>
      <c r="G76" s="9" t="s">
        <v>427</v>
      </c>
      <c r="H76" s="260"/>
      <c r="I76" s="150" t="s">
        <v>556</v>
      </c>
      <c r="J76" s="5" t="s">
        <v>555</v>
      </c>
      <c r="K76" s="9">
        <v>0</v>
      </c>
      <c r="L76" s="9">
        <v>4</v>
      </c>
      <c r="M76" s="9">
        <v>4</v>
      </c>
      <c r="N76" s="9" t="s">
        <v>10</v>
      </c>
      <c r="O76" s="9" t="s">
        <v>427</v>
      </c>
    </row>
    <row r="77" spans="1:15" x14ac:dyDescent="0.2">
      <c r="A77" s="146"/>
      <c r="B77" s="5" t="s">
        <v>557</v>
      </c>
      <c r="C77" s="11"/>
      <c r="D77" s="11"/>
      <c r="E77" s="11"/>
      <c r="F77" s="11"/>
      <c r="G77" s="11" t="s">
        <v>427</v>
      </c>
      <c r="H77" s="260"/>
      <c r="I77" s="150" t="s">
        <v>558</v>
      </c>
      <c r="J77" s="5" t="s">
        <v>559</v>
      </c>
      <c r="K77" s="11"/>
      <c r="L77" s="11"/>
      <c r="M77" s="11">
        <v>1</v>
      </c>
      <c r="N77" s="11"/>
      <c r="O77" s="11" t="s">
        <v>427</v>
      </c>
    </row>
    <row r="78" spans="1:15" ht="15" x14ac:dyDescent="0.25">
      <c r="A78" s="158"/>
      <c r="B78" s="159"/>
      <c r="C78" s="160"/>
      <c r="D78" s="160"/>
      <c r="E78" s="160"/>
      <c r="F78" s="160"/>
      <c r="G78" s="160"/>
      <c r="H78" s="261"/>
      <c r="I78" s="151"/>
      <c r="J78" s="151"/>
      <c r="K78" s="151"/>
      <c r="L78" s="151"/>
      <c r="M78" s="151"/>
      <c r="N78" s="151"/>
      <c r="O78" s="151"/>
    </row>
    <row r="79" spans="1:15" ht="15.75" x14ac:dyDescent="0.25">
      <c r="A79" s="252" t="s">
        <v>560</v>
      </c>
      <c r="B79" s="252"/>
      <c r="C79" s="252"/>
      <c r="D79" s="252"/>
      <c r="E79" s="252"/>
      <c r="F79" s="252"/>
      <c r="G79" s="252"/>
      <c r="H79" s="153"/>
      <c r="I79" s="252" t="s">
        <v>560</v>
      </c>
      <c r="J79" s="252"/>
      <c r="K79" s="252"/>
      <c r="L79" s="252"/>
      <c r="M79" s="252"/>
      <c r="N79" s="252"/>
      <c r="O79" s="252"/>
    </row>
    <row r="80" spans="1:15" ht="15" x14ac:dyDescent="0.25">
      <c r="A80" s="146"/>
      <c r="B80" s="5" t="s">
        <v>561</v>
      </c>
      <c r="C80" s="11"/>
      <c r="D80" s="11"/>
      <c r="E80" s="11"/>
      <c r="F80" s="11"/>
      <c r="G80" s="11" t="s">
        <v>427</v>
      </c>
      <c r="H80" s="151"/>
      <c r="I80" s="150" t="s">
        <v>562</v>
      </c>
      <c r="J80" s="5" t="s">
        <v>563</v>
      </c>
      <c r="K80" s="11"/>
      <c r="L80" s="11"/>
      <c r="M80" s="11">
        <v>1</v>
      </c>
      <c r="N80" s="11"/>
      <c r="O80" s="11" t="s">
        <v>427</v>
      </c>
    </row>
  </sheetData>
  <mergeCells count="42">
    <mergeCell ref="H4:H16"/>
    <mergeCell ref="A1:G1"/>
    <mergeCell ref="H1:H3"/>
    <mergeCell ref="I1:O1"/>
    <mergeCell ref="A3:G3"/>
    <mergeCell ref="I3:O3"/>
    <mergeCell ref="A17:G17"/>
    <mergeCell ref="I17:O17"/>
    <mergeCell ref="I18:I20"/>
    <mergeCell ref="J18:J20"/>
    <mergeCell ref="K18:K20"/>
    <mergeCell ref="L18:L20"/>
    <mergeCell ref="M18:M20"/>
    <mergeCell ref="N18:N20"/>
    <mergeCell ref="O18:O20"/>
    <mergeCell ref="A50:G50"/>
    <mergeCell ref="I50:O50"/>
    <mergeCell ref="B26:G26"/>
    <mergeCell ref="H26:H29"/>
    <mergeCell ref="B27:G27"/>
    <mergeCell ref="A30:G30"/>
    <mergeCell ref="I30:O30"/>
    <mergeCell ref="H31:H43"/>
    <mergeCell ref="A44:G44"/>
    <mergeCell ref="I44:O44"/>
    <mergeCell ref="H45:H49"/>
    <mergeCell ref="I45:I46"/>
    <mergeCell ref="J45:J46"/>
    <mergeCell ref="H51:H54"/>
    <mergeCell ref="A55:G55"/>
    <mergeCell ref="I55:O55"/>
    <mergeCell ref="H56:H61"/>
    <mergeCell ref="I57:I58"/>
    <mergeCell ref="J57:J58"/>
    <mergeCell ref="A79:G79"/>
    <mergeCell ref="I79:O79"/>
    <mergeCell ref="A62:G62"/>
    <mergeCell ref="I62:O62"/>
    <mergeCell ref="H70:H73"/>
    <mergeCell ref="A74:G74"/>
    <mergeCell ref="I74:O74"/>
    <mergeCell ref="H75:H7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6</vt:i4>
      </vt:variant>
      <vt:variant>
        <vt:lpstr>Névvel ellátott tartományok</vt:lpstr>
      </vt:variant>
      <vt:variant>
        <vt:i4>6</vt:i4>
      </vt:variant>
    </vt:vector>
  </HeadingPairs>
  <TitlesOfParts>
    <vt:vector size="12" baseType="lpstr">
      <vt:lpstr>TAN_alap_nappali</vt:lpstr>
      <vt:lpstr>TAN_német_nemz</vt:lpstr>
      <vt:lpstr>TAN_cigány_roma</vt:lpstr>
      <vt:lpstr>ekvivalencia</vt:lpstr>
      <vt:lpstr>Nappali VMT</vt:lpstr>
      <vt:lpstr>VMT-ekvivalencia</vt:lpstr>
      <vt:lpstr>TAN_alap_nappali!Nyomtatási_cím</vt:lpstr>
      <vt:lpstr>TAN_cigány_roma!Nyomtatási_cím</vt:lpstr>
      <vt:lpstr>TAN_német_nemz!Nyomtatási_cím</vt:lpstr>
      <vt:lpstr>TAN_alap_nappali!Nyomtatási_terület</vt:lpstr>
      <vt:lpstr>TAN_cigány_roma!Nyomtatási_terület</vt:lpstr>
      <vt:lpstr>TAN_német_nemz!Nyomtatási_terület</vt:lpstr>
    </vt:vector>
  </TitlesOfParts>
  <Manager>AVKF Rektori Hivatal</Manager>
  <Company>Apor Vilmos Katolikus Főiskola, Vác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Zóka Katalin</dc:creator>
  <cp:lastModifiedBy>Felhasználó</cp:lastModifiedBy>
  <cp:lastPrinted>2017-06-07T10:43:56Z</cp:lastPrinted>
  <dcterms:created xsi:type="dcterms:W3CDTF">2001-10-21T10:29:43Z</dcterms:created>
  <dcterms:modified xsi:type="dcterms:W3CDTF">2017-11-22T12:36:45Z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