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C\Desktop\Mintatantervek\"/>
    </mc:Choice>
  </mc:AlternateContent>
  <bookViews>
    <workbookView xWindow="0" yWindow="0" windowWidth="28800" windowHeight="11835"/>
  </bookViews>
  <sheets>
    <sheet name="alapszak L" sheetId="8" r:id="rId1"/>
    <sheet name="német nemz. L." sheetId="9" r:id="rId2"/>
    <sheet name="cigány-roma L." sheetId="7" r:id="rId3"/>
    <sheet name="ekvivalencia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7" l="1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I25" i="8"/>
  <c r="AD23" i="7"/>
  <c r="AB23" i="7"/>
  <c r="AA23" i="7"/>
  <c r="AD22" i="7"/>
  <c r="AB22" i="7"/>
  <c r="AA22" i="7"/>
  <c r="AC22" i="7" s="1"/>
  <c r="AD21" i="7"/>
  <c r="AB21" i="7"/>
  <c r="AA21" i="7"/>
  <c r="AC21" i="7" s="1"/>
  <c r="AD20" i="7"/>
  <c r="AB20" i="7"/>
  <c r="AA20" i="7"/>
  <c r="AD19" i="7"/>
  <c r="AB19" i="7"/>
  <c r="AA19" i="7"/>
  <c r="AD18" i="7"/>
  <c r="AD25" i="7" s="1"/>
  <c r="AB18" i="7"/>
  <c r="AB25" i="7" s="1"/>
  <c r="AA18" i="7"/>
  <c r="AC18" i="7" s="1"/>
  <c r="AD23" i="9"/>
  <c r="AB23" i="9"/>
  <c r="AA23" i="9"/>
  <c r="AC23" i="9" s="1"/>
  <c r="AD22" i="9"/>
  <c r="AB22" i="9"/>
  <c r="AA22" i="9"/>
  <c r="AD21" i="9"/>
  <c r="AB21" i="9"/>
  <c r="AA21" i="9"/>
  <c r="AD20" i="9"/>
  <c r="AB20" i="9"/>
  <c r="AA20" i="9"/>
  <c r="AC20" i="9" s="1"/>
  <c r="AD19" i="9"/>
  <c r="AB19" i="9"/>
  <c r="AA19" i="9"/>
  <c r="AC19" i="9" s="1"/>
  <c r="AD18" i="9"/>
  <c r="AD25" i="9" s="1"/>
  <c r="AB18" i="9"/>
  <c r="AB25" i="9" s="1"/>
  <c r="AA18" i="9"/>
  <c r="AD24" i="7"/>
  <c r="AB24" i="7"/>
  <c r="AA24" i="7"/>
  <c r="AD24" i="9"/>
  <c r="AB24" i="9"/>
  <c r="AA24" i="9"/>
  <c r="AC24" i="9" s="1"/>
  <c r="AD24" i="8"/>
  <c r="AB24" i="8"/>
  <c r="AA24" i="8"/>
  <c r="AC24" i="8" s="1"/>
  <c r="AA25" i="7" l="1"/>
  <c r="AC18" i="9"/>
  <c r="AC22" i="9"/>
  <c r="AC20" i="7"/>
  <c r="AA25" i="9"/>
  <c r="AC24" i="7"/>
  <c r="AC21" i="9"/>
  <c r="AC19" i="7"/>
  <c r="AC25" i="7" s="1"/>
  <c r="AC23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AB65" i="7"/>
  <c r="AA65" i="7"/>
  <c r="AB64" i="7"/>
  <c r="AA64" i="7"/>
  <c r="AB63" i="7"/>
  <c r="AA63" i="7"/>
  <c r="AC63" i="7" s="1"/>
  <c r="AB62" i="7"/>
  <c r="AA62" i="7"/>
  <c r="AB61" i="7"/>
  <c r="AA61" i="7"/>
  <c r="AC61" i="7" s="1"/>
  <c r="AB60" i="7"/>
  <c r="AA60" i="7"/>
  <c r="AB59" i="7"/>
  <c r="AA59" i="7"/>
  <c r="AC59" i="7" s="1"/>
  <c r="AB58" i="7"/>
  <c r="AA58" i="7"/>
  <c r="AB57" i="7"/>
  <c r="AA57" i="7"/>
  <c r="AB79" i="7"/>
  <c r="AA79" i="7"/>
  <c r="AD78" i="7"/>
  <c r="AB78" i="7"/>
  <c r="AA78" i="7"/>
  <c r="AC78" i="7" s="1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AD76" i="7"/>
  <c r="AB76" i="7"/>
  <c r="AA76" i="7"/>
  <c r="AC76" i="7" s="1"/>
  <c r="AD75" i="7"/>
  <c r="AB75" i="7"/>
  <c r="AA75" i="7"/>
  <c r="AD74" i="7"/>
  <c r="AB74" i="7"/>
  <c r="AA74" i="7"/>
  <c r="AD73" i="7"/>
  <c r="AB73" i="7"/>
  <c r="AA73" i="7"/>
  <c r="AD72" i="7"/>
  <c r="AB72" i="7"/>
  <c r="AA72" i="7"/>
  <c r="AD71" i="7"/>
  <c r="AB71" i="7"/>
  <c r="AA71" i="7"/>
  <c r="AD70" i="7"/>
  <c r="AB70" i="7"/>
  <c r="AA70" i="7"/>
  <c r="AD69" i="7"/>
  <c r="AB69" i="7"/>
  <c r="AA69" i="7"/>
  <c r="AD68" i="7"/>
  <c r="AB68" i="7"/>
  <c r="AA68" i="7"/>
  <c r="AC66" i="7"/>
  <c r="AD65" i="7"/>
  <c r="AD64" i="7"/>
  <c r="AD63" i="7"/>
  <c r="AD62" i="7"/>
  <c r="AD61" i="7"/>
  <c r="AD60" i="7"/>
  <c r="AD59" i="7"/>
  <c r="AD58" i="7"/>
  <c r="AD57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AD53" i="7"/>
  <c r="AB53" i="7"/>
  <c r="AC53" i="7" s="1"/>
  <c r="AA53" i="7"/>
  <c r="AD52" i="7"/>
  <c r="AB52" i="7"/>
  <c r="AA52" i="7"/>
  <c r="AA54" i="7" s="1"/>
  <c r="AD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AC50" i="7"/>
  <c r="AC51" i="7" s="1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AD48" i="7"/>
  <c r="AD49" i="7" s="1"/>
  <c r="AB48" i="7"/>
  <c r="AC48" i="7" s="1"/>
  <c r="AC49" i="7" s="1"/>
  <c r="AA48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AD46" i="7"/>
  <c r="AB46" i="7"/>
  <c r="AA46" i="7"/>
  <c r="AD45" i="7"/>
  <c r="AB45" i="7"/>
  <c r="AB47" i="7" s="1"/>
  <c r="AA45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AD43" i="7"/>
  <c r="AB43" i="7"/>
  <c r="AA43" i="7"/>
  <c r="AC43" i="7" s="1"/>
  <c r="AD42" i="7"/>
  <c r="AB42" i="7"/>
  <c r="AA42" i="7"/>
  <c r="AC42" i="7" s="1"/>
  <c r="AD41" i="7"/>
  <c r="AB41" i="7"/>
  <c r="AA41" i="7"/>
  <c r="AC41" i="7" s="1"/>
  <c r="AD40" i="7"/>
  <c r="AD44" i="7" s="1"/>
  <c r="AB40" i="7"/>
  <c r="AB44" i="7" s="1"/>
  <c r="AA40" i="7"/>
  <c r="AA44" i="7" s="1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AD38" i="7"/>
  <c r="AB38" i="7"/>
  <c r="AA38" i="7"/>
  <c r="AD37" i="7"/>
  <c r="AB37" i="7"/>
  <c r="AA37" i="7"/>
  <c r="AA39" i="7" s="1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AD35" i="7"/>
  <c r="AB35" i="7"/>
  <c r="AA35" i="7"/>
  <c r="AD34" i="7"/>
  <c r="AD36" i="7" s="1"/>
  <c r="AB34" i="7"/>
  <c r="AA34" i="7"/>
  <c r="AA36" i="7" s="1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AD32" i="7"/>
  <c r="AB32" i="7"/>
  <c r="AA32" i="7"/>
  <c r="AD31" i="7"/>
  <c r="AB31" i="7"/>
  <c r="AA31" i="7"/>
  <c r="AD30" i="7"/>
  <c r="AB30" i="7"/>
  <c r="AA30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AD27" i="7"/>
  <c r="AB27" i="7"/>
  <c r="AA27" i="7"/>
  <c r="AD26" i="7"/>
  <c r="AD28" i="7" s="1"/>
  <c r="AB26" i="7"/>
  <c r="AA26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AD16" i="7"/>
  <c r="AB16" i="7"/>
  <c r="AA16" i="7"/>
  <c r="AC16" i="7" s="1"/>
  <c r="AD15" i="7"/>
  <c r="AB15" i="7"/>
  <c r="AA15" i="7"/>
  <c r="AC15" i="7" s="1"/>
  <c r="AD14" i="7"/>
  <c r="AB14" i="7"/>
  <c r="AA14" i="7"/>
  <c r="AD13" i="7"/>
  <c r="AB13" i="7"/>
  <c r="AA13" i="7"/>
  <c r="AD12" i="7"/>
  <c r="AB12" i="7"/>
  <c r="AA12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AD10" i="7"/>
  <c r="AB10" i="7"/>
  <c r="AA10" i="7"/>
  <c r="AD9" i="7"/>
  <c r="AB9" i="7"/>
  <c r="AA9" i="7"/>
  <c r="AC9" i="7" s="1"/>
  <c r="AD8" i="7"/>
  <c r="AB8" i="7"/>
  <c r="AA8" i="7"/>
  <c r="AC8" i="7" s="1"/>
  <c r="AD7" i="7"/>
  <c r="AB7" i="7"/>
  <c r="AA7" i="7"/>
  <c r="AD6" i="7"/>
  <c r="AB6" i="7"/>
  <c r="AA6" i="7"/>
  <c r="AD5" i="7"/>
  <c r="AB5" i="7"/>
  <c r="AA5" i="7"/>
  <c r="AC5" i="7" s="1"/>
  <c r="AD4" i="7"/>
  <c r="AB4" i="7"/>
  <c r="AA4" i="7"/>
  <c r="AC4" i="7" s="1"/>
  <c r="AD3" i="7"/>
  <c r="AB3" i="7"/>
  <c r="AA3" i="7"/>
  <c r="AB79" i="9"/>
  <c r="AA79" i="9"/>
  <c r="AD78" i="9"/>
  <c r="AB78" i="9"/>
  <c r="AA78" i="9"/>
  <c r="AC78" i="9" s="1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AD76" i="9"/>
  <c r="AB76" i="9"/>
  <c r="AA76" i="9"/>
  <c r="AD75" i="9"/>
  <c r="AB75" i="9"/>
  <c r="AA75" i="9"/>
  <c r="AC75" i="9" s="1"/>
  <c r="AD74" i="9"/>
  <c r="AB74" i="9"/>
  <c r="AA74" i="9"/>
  <c r="AC74" i="9" s="1"/>
  <c r="AD73" i="9"/>
  <c r="AB73" i="9"/>
  <c r="AA73" i="9"/>
  <c r="AD72" i="9"/>
  <c r="AB72" i="9"/>
  <c r="AA72" i="9"/>
  <c r="AD71" i="9"/>
  <c r="AB71" i="9"/>
  <c r="AA71" i="9"/>
  <c r="AC71" i="9" s="1"/>
  <c r="AD70" i="9"/>
  <c r="AB70" i="9"/>
  <c r="AA70" i="9"/>
  <c r="AC70" i="9" s="1"/>
  <c r="AD69" i="9"/>
  <c r="AB69" i="9"/>
  <c r="AA69" i="9"/>
  <c r="AD68" i="9"/>
  <c r="AB68" i="9"/>
  <c r="AB77" i="9" s="1"/>
  <c r="AA68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AC66" i="9"/>
  <c r="AD65" i="9"/>
  <c r="AB65" i="9"/>
  <c r="AA65" i="9"/>
  <c r="AC65" i="9" s="1"/>
  <c r="AD64" i="9"/>
  <c r="AB64" i="9"/>
  <c r="AA64" i="9"/>
  <c r="AC64" i="9" s="1"/>
  <c r="AD63" i="9"/>
  <c r="AB63" i="9"/>
  <c r="AA63" i="9"/>
  <c r="AD62" i="9"/>
  <c r="AB62" i="9"/>
  <c r="AA62" i="9"/>
  <c r="AC62" i="9" s="1"/>
  <c r="AD61" i="9"/>
  <c r="AB61" i="9"/>
  <c r="AA61" i="9"/>
  <c r="AC61" i="9" s="1"/>
  <c r="AD60" i="9"/>
  <c r="AB60" i="9"/>
  <c r="AA60" i="9"/>
  <c r="AC60" i="9" s="1"/>
  <c r="AD59" i="9"/>
  <c r="AB59" i="9"/>
  <c r="AA59" i="9"/>
  <c r="AD58" i="9"/>
  <c r="AB58" i="9"/>
  <c r="AA58" i="9"/>
  <c r="AC58" i="9" s="1"/>
  <c r="AD57" i="9"/>
  <c r="AB57" i="9"/>
  <c r="AA57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AD53" i="9"/>
  <c r="AB53" i="9"/>
  <c r="AA53" i="9"/>
  <c r="AD52" i="9"/>
  <c r="AD54" i="9" s="1"/>
  <c r="AB52" i="9"/>
  <c r="AB54" i="9" s="1"/>
  <c r="AA52" i="9"/>
  <c r="AD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AC50" i="9"/>
  <c r="AC51" i="9" s="1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AD48" i="9"/>
  <c r="AD49" i="9" s="1"/>
  <c r="AB48" i="9"/>
  <c r="AB49" i="9" s="1"/>
  <c r="AA48" i="9"/>
  <c r="AA49" i="9" s="1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AD46" i="9"/>
  <c r="AB46" i="9"/>
  <c r="AA46" i="9"/>
  <c r="AD45" i="9"/>
  <c r="AD47" i="9" s="1"/>
  <c r="AB45" i="9"/>
  <c r="AA45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AD43" i="9"/>
  <c r="AB43" i="9"/>
  <c r="AA43" i="9"/>
  <c r="AC43" i="9" s="1"/>
  <c r="AD42" i="9"/>
  <c r="AB42" i="9"/>
  <c r="AA42" i="9"/>
  <c r="AC42" i="9" s="1"/>
  <c r="AD41" i="9"/>
  <c r="AB41" i="9"/>
  <c r="AA41" i="9"/>
  <c r="AC41" i="9" s="1"/>
  <c r="AD40" i="9"/>
  <c r="AD44" i="9" s="1"/>
  <c r="AB40" i="9"/>
  <c r="AB44" i="9" s="1"/>
  <c r="AA40" i="9"/>
  <c r="AA44" i="9" s="1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AD38" i="9"/>
  <c r="AB38" i="9"/>
  <c r="AA38" i="9"/>
  <c r="AC38" i="9" s="1"/>
  <c r="AD37" i="9"/>
  <c r="AD39" i="9" s="1"/>
  <c r="AB37" i="9"/>
  <c r="AB39" i="9" s="1"/>
  <c r="AA37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AD35" i="9"/>
  <c r="AB35" i="9"/>
  <c r="AA35" i="9"/>
  <c r="AC35" i="9" s="1"/>
  <c r="AD34" i="9"/>
  <c r="AD36" i="9" s="1"/>
  <c r="AB34" i="9"/>
  <c r="AB36" i="9" s="1"/>
  <c r="AA34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AD32" i="9"/>
  <c r="AB32" i="9"/>
  <c r="AA32" i="9"/>
  <c r="AD31" i="9"/>
  <c r="AB31" i="9"/>
  <c r="AA31" i="9"/>
  <c r="AD30" i="9"/>
  <c r="AB30" i="9"/>
  <c r="AA30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AD27" i="9"/>
  <c r="AB27" i="9"/>
  <c r="AA27" i="9"/>
  <c r="AD26" i="9"/>
  <c r="AD28" i="9" s="1"/>
  <c r="AB26" i="9"/>
  <c r="AA26" i="9"/>
  <c r="AA28" i="9" s="1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AD16" i="9"/>
  <c r="AB16" i="9"/>
  <c r="AA16" i="9"/>
  <c r="AD15" i="9"/>
  <c r="AB15" i="9"/>
  <c r="AA15" i="9"/>
  <c r="AD14" i="9"/>
  <c r="AB14" i="9"/>
  <c r="AA14" i="9"/>
  <c r="AD13" i="9"/>
  <c r="AB13" i="9"/>
  <c r="AA13" i="9"/>
  <c r="AD12" i="9"/>
  <c r="AB12" i="9"/>
  <c r="AA12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AD10" i="9"/>
  <c r="AB10" i="9"/>
  <c r="AA10" i="9"/>
  <c r="AC10" i="9" s="1"/>
  <c r="AD9" i="9"/>
  <c r="AB9" i="9"/>
  <c r="AA9" i="9"/>
  <c r="AC9" i="9" s="1"/>
  <c r="AD8" i="9"/>
  <c r="AB8" i="9"/>
  <c r="AA8" i="9"/>
  <c r="AC8" i="9" s="1"/>
  <c r="AD7" i="9"/>
  <c r="AB7" i="9"/>
  <c r="AA7" i="9"/>
  <c r="AC7" i="9" s="1"/>
  <c r="AD6" i="9"/>
  <c r="AB6" i="9"/>
  <c r="AA6" i="9"/>
  <c r="AC6" i="9" s="1"/>
  <c r="AD5" i="9"/>
  <c r="AB5" i="9"/>
  <c r="AA5" i="9"/>
  <c r="AD4" i="9"/>
  <c r="AB4" i="9"/>
  <c r="AA4" i="9"/>
  <c r="AC4" i="9" s="1"/>
  <c r="AD3" i="9"/>
  <c r="AD11" i="9" s="1"/>
  <c r="AB3" i="9"/>
  <c r="AA3" i="9"/>
  <c r="AC57" i="8"/>
  <c r="AB50" i="8"/>
  <c r="AD50" i="8"/>
  <c r="AA50" i="8"/>
  <c r="AA51" i="8" s="1"/>
  <c r="AB96" i="8"/>
  <c r="AA96" i="8"/>
  <c r="AC96" i="8" s="1"/>
  <c r="AD95" i="8"/>
  <c r="AB95" i="8"/>
  <c r="AA95" i="8"/>
  <c r="AC95" i="8" s="1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AD93" i="8"/>
  <c r="AB93" i="8"/>
  <c r="AA93" i="8"/>
  <c r="AC93" i="8" s="1"/>
  <c r="AD92" i="8"/>
  <c r="AB92" i="8"/>
  <c r="AA92" i="8"/>
  <c r="AD91" i="8"/>
  <c r="AB91" i="8"/>
  <c r="AA91" i="8"/>
  <c r="AC91" i="8" s="1"/>
  <c r="AD90" i="8"/>
  <c r="AB90" i="8"/>
  <c r="AA90" i="8"/>
  <c r="AD89" i="8"/>
  <c r="AB89" i="8"/>
  <c r="AA89" i="8"/>
  <c r="AC89" i="8" s="1"/>
  <c r="AD88" i="8"/>
  <c r="AB88" i="8"/>
  <c r="AC88" i="8" s="1"/>
  <c r="AA88" i="8"/>
  <c r="AD87" i="8"/>
  <c r="AB87" i="8"/>
  <c r="AA87" i="8"/>
  <c r="AC87" i="8" s="1"/>
  <c r="AD86" i="8"/>
  <c r="AB86" i="8"/>
  <c r="AA86" i="8"/>
  <c r="AD85" i="8"/>
  <c r="AB85" i="8"/>
  <c r="AA85" i="8"/>
  <c r="AC85" i="8" s="1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AD82" i="8"/>
  <c r="AB82" i="8"/>
  <c r="AA82" i="8"/>
  <c r="AD81" i="8"/>
  <c r="AD83" i="8" s="1"/>
  <c r="AB81" i="8"/>
  <c r="AA81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AD79" i="8"/>
  <c r="AB79" i="8"/>
  <c r="AC79" i="8" s="1"/>
  <c r="AA79" i="8"/>
  <c r="AD78" i="8"/>
  <c r="AD80" i="8" s="1"/>
  <c r="AB78" i="8"/>
  <c r="AA78" i="8"/>
  <c r="AC78" i="8" s="1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AD76" i="8"/>
  <c r="AB76" i="8"/>
  <c r="AA76" i="8"/>
  <c r="AD75" i="8"/>
  <c r="AD77" i="8" s="1"/>
  <c r="AB75" i="8"/>
  <c r="AA75" i="8"/>
  <c r="AC75" i="8" s="1"/>
  <c r="Z74" i="8"/>
  <c r="Y74" i="8"/>
  <c r="X74" i="8"/>
  <c r="W74" i="8"/>
  <c r="V74" i="8"/>
  <c r="U74" i="8"/>
  <c r="S74" i="8"/>
  <c r="R74" i="8"/>
  <c r="Q74" i="8"/>
  <c r="P74" i="8"/>
  <c r="O74" i="8"/>
  <c r="N74" i="8"/>
  <c r="M74" i="8"/>
  <c r="L74" i="8"/>
  <c r="K74" i="8"/>
  <c r="J74" i="8"/>
  <c r="I74" i="8"/>
  <c r="AD73" i="8"/>
  <c r="AB73" i="8"/>
  <c r="AA73" i="8"/>
  <c r="AC73" i="8" s="1"/>
  <c r="AD72" i="8"/>
  <c r="AB72" i="8"/>
  <c r="AA72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AD70" i="8"/>
  <c r="AB70" i="8"/>
  <c r="AA70" i="8"/>
  <c r="AC70" i="8" s="1"/>
  <c r="AD69" i="8"/>
  <c r="AB69" i="8"/>
  <c r="AA69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AD67" i="8"/>
  <c r="AB67" i="8"/>
  <c r="AA67" i="8"/>
  <c r="AC67" i="8" s="1"/>
  <c r="AD66" i="8"/>
  <c r="AB66" i="8"/>
  <c r="AA66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AD64" i="8"/>
  <c r="AB64" i="8"/>
  <c r="AA64" i="8"/>
  <c r="AC64" i="8" s="1"/>
  <c r="AD63" i="8"/>
  <c r="AB63" i="8"/>
  <c r="AA63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AD61" i="8"/>
  <c r="AB61" i="8"/>
  <c r="AA61" i="8"/>
  <c r="AC61" i="8" s="1"/>
  <c r="AD60" i="8"/>
  <c r="AB60" i="8"/>
  <c r="AA60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AD58" i="8"/>
  <c r="AB58" i="8"/>
  <c r="AA58" i="8"/>
  <c r="AC58" i="8" s="1"/>
  <c r="AD57" i="8"/>
  <c r="AB57" i="8"/>
  <c r="AA57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AD53" i="8"/>
  <c r="AB53" i="8"/>
  <c r="AA53" i="8"/>
  <c r="AD52" i="8"/>
  <c r="AB52" i="8"/>
  <c r="AA52" i="8"/>
  <c r="AD51" i="8"/>
  <c r="AB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AD48" i="8"/>
  <c r="AD49" i="8" s="1"/>
  <c r="AB48" i="8"/>
  <c r="AB49" i="8" s="1"/>
  <c r="AA48" i="8"/>
  <c r="AA49" i="8" s="1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AD46" i="8"/>
  <c r="AB46" i="8"/>
  <c r="AA46" i="8"/>
  <c r="AD45" i="8"/>
  <c r="AB45" i="8"/>
  <c r="AA45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AD43" i="8"/>
  <c r="AB43" i="8"/>
  <c r="AA43" i="8"/>
  <c r="AD42" i="8"/>
  <c r="AB42" i="8"/>
  <c r="AA42" i="8"/>
  <c r="AD41" i="8"/>
  <c r="AB41" i="8"/>
  <c r="AA41" i="8"/>
  <c r="AD40" i="8"/>
  <c r="AB40" i="8"/>
  <c r="AA40" i="8"/>
  <c r="AC40" i="8" s="1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AD38" i="8"/>
  <c r="AB38" i="8"/>
  <c r="AA38" i="8"/>
  <c r="AC38" i="8" s="1"/>
  <c r="AD37" i="8"/>
  <c r="AB37" i="8"/>
  <c r="AA37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AD35" i="8"/>
  <c r="AB35" i="8"/>
  <c r="AA35" i="8"/>
  <c r="AD34" i="8"/>
  <c r="AB34" i="8"/>
  <c r="AA34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AD32" i="8"/>
  <c r="AB32" i="8"/>
  <c r="AA32" i="8"/>
  <c r="AD31" i="8"/>
  <c r="AB31" i="8"/>
  <c r="AA31" i="8"/>
  <c r="AC31" i="8" s="1"/>
  <c r="AD30" i="8"/>
  <c r="AB30" i="8"/>
  <c r="AA30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AD27" i="8"/>
  <c r="AB27" i="8"/>
  <c r="AA27" i="8"/>
  <c r="AD26" i="8"/>
  <c r="AB26" i="8"/>
  <c r="AA26" i="8"/>
  <c r="AD23" i="8"/>
  <c r="AB23" i="8"/>
  <c r="AA23" i="8"/>
  <c r="AD22" i="8"/>
  <c r="AB22" i="8"/>
  <c r="AA22" i="8"/>
  <c r="AD21" i="8"/>
  <c r="AB21" i="8"/>
  <c r="AA21" i="8"/>
  <c r="AD20" i="8"/>
  <c r="AB20" i="8"/>
  <c r="AA20" i="8"/>
  <c r="AD19" i="8"/>
  <c r="AB19" i="8"/>
  <c r="AA19" i="8"/>
  <c r="AD18" i="8"/>
  <c r="AB18" i="8"/>
  <c r="AA18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AD16" i="8"/>
  <c r="AB16" i="8"/>
  <c r="AA16" i="8"/>
  <c r="AD15" i="8"/>
  <c r="AB15" i="8"/>
  <c r="AA15" i="8"/>
  <c r="AD14" i="8"/>
  <c r="AB14" i="8"/>
  <c r="AA14" i="8"/>
  <c r="AC14" i="8" s="1"/>
  <c r="AD13" i="8"/>
  <c r="AB13" i="8"/>
  <c r="AA13" i="8"/>
  <c r="AD12" i="8"/>
  <c r="AB12" i="8"/>
  <c r="AA12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AD10" i="8"/>
  <c r="AB10" i="8"/>
  <c r="AA10" i="8"/>
  <c r="AD9" i="8"/>
  <c r="AB9" i="8"/>
  <c r="AA9" i="8"/>
  <c r="AD8" i="8"/>
  <c r="AB8" i="8"/>
  <c r="AA8" i="8"/>
  <c r="AD7" i="8"/>
  <c r="AB7" i="8"/>
  <c r="AA7" i="8"/>
  <c r="AD6" i="8"/>
  <c r="AB6" i="8"/>
  <c r="AA6" i="8"/>
  <c r="AD5" i="8"/>
  <c r="AB5" i="8"/>
  <c r="AA5" i="8"/>
  <c r="AD4" i="8"/>
  <c r="AB4" i="8"/>
  <c r="AA4" i="8"/>
  <c r="AD3" i="8"/>
  <c r="AB3" i="8"/>
  <c r="AA3" i="8"/>
  <c r="AC81" i="8" l="1"/>
  <c r="AC66" i="8"/>
  <c r="AC60" i="8"/>
  <c r="AC16" i="8"/>
  <c r="AA25" i="8"/>
  <c r="AC35" i="8"/>
  <c r="AC72" i="8"/>
  <c r="AA11" i="9"/>
  <c r="AC5" i="9"/>
  <c r="AA36" i="9"/>
  <c r="AA55" i="9" s="1"/>
  <c r="AA39" i="9"/>
  <c r="AB47" i="9"/>
  <c r="AA54" i="9"/>
  <c r="AA67" i="9"/>
  <c r="AA28" i="7"/>
  <c r="AA33" i="7"/>
  <c r="AB36" i="7"/>
  <c r="AB39" i="7"/>
  <c r="AD47" i="7"/>
  <c r="AB49" i="7"/>
  <c r="AC52" i="7"/>
  <c r="AD54" i="7"/>
  <c r="AD55" i="7" s="1"/>
  <c r="AC69" i="7"/>
  <c r="AC73" i="7"/>
  <c r="AC25" i="9"/>
  <c r="AC3" i="8"/>
  <c r="AB25" i="8"/>
  <c r="AB11" i="9"/>
  <c r="AA33" i="9"/>
  <c r="AC48" i="9"/>
  <c r="AC49" i="9" s="1"/>
  <c r="AB67" i="9"/>
  <c r="AD39" i="7"/>
  <c r="AC40" i="7"/>
  <c r="AC44" i="7" s="1"/>
  <c r="AC46" i="7"/>
  <c r="AC72" i="7"/>
  <c r="AC6" i="8"/>
  <c r="AC10" i="8"/>
  <c r="AD25" i="8"/>
  <c r="AC20" i="8"/>
  <c r="AC82" i="8"/>
  <c r="AC40" i="9"/>
  <c r="AC44" i="9" s="1"/>
  <c r="AC46" i="9"/>
  <c r="AD67" i="9"/>
  <c r="AC59" i="9"/>
  <c r="AC63" i="9"/>
  <c r="AB11" i="7"/>
  <c r="AC6" i="7"/>
  <c r="AC35" i="7"/>
  <c r="AC75" i="7"/>
  <c r="AC58" i="7"/>
  <c r="AC62" i="7"/>
  <c r="AC32" i="8"/>
  <c r="AC63" i="8"/>
  <c r="AC69" i="8"/>
  <c r="AC92" i="8"/>
  <c r="AC4" i="8"/>
  <c r="AC8" i="8"/>
  <c r="AC27" i="8"/>
  <c r="AC37" i="8"/>
  <c r="AC46" i="8"/>
  <c r="AC47" i="8" s="1"/>
  <c r="AC76" i="8"/>
  <c r="AC86" i="8"/>
  <c r="AC90" i="8"/>
  <c r="AC94" i="8" s="1"/>
  <c r="AD11" i="7"/>
  <c r="AD29" i="7" s="1"/>
  <c r="AA17" i="7"/>
  <c r="AC3" i="7"/>
  <c r="AC7" i="7"/>
  <c r="AC14" i="7"/>
  <c r="AC3" i="9"/>
  <c r="AC11" i="9" s="1"/>
  <c r="AA17" i="9"/>
  <c r="AA29" i="9" s="1"/>
  <c r="AC16" i="9"/>
  <c r="L29" i="9"/>
  <c r="L56" i="9" s="1"/>
  <c r="L80" i="9" s="1"/>
  <c r="P55" i="9"/>
  <c r="X55" i="9"/>
  <c r="I55" i="9"/>
  <c r="U55" i="9"/>
  <c r="AC7" i="8"/>
  <c r="AC15" i="8"/>
  <c r="AC22" i="8"/>
  <c r="AC26" i="8"/>
  <c r="AC43" i="8"/>
  <c r="AD54" i="8"/>
  <c r="AB17" i="9"/>
  <c r="AC15" i="9"/>
  <c r="AB28" i="9"/>
  <c r="AB33" i="9"/>
  <c r="AC34" i="9"/>
  <c r="AC36" i="9" s="1"/>
  <c r="AA47" i="9"/>
  <c r="AC53" i="9"/>
  <c r="J55" i="9"/>
  <c r="N55" i="9"/>
  <c r="R55" i="9"/>
  <c r="V55" i="9"/>
  <c r="Z55" i="9"/>
  <c r="AC57" i="9"/>
  <c r="AD77" i="9"/>
  <c r="AB17" i="7"/>
  <c r="AB28" i="7"/>
  <c r="AB29" i="7" s="1"/>
  <c r="L29" i="7"/>
  <c r="P29" i="7"/>
  <c r="T29" i="7"/>
  <c r="X29" i="7"/>
  <c r="AB33" i="7"/>
  <c r="AC34" i="7"/>
  <c r="AC38" i="7"/>
  <c r="AA47" i="7"/>
  <c r="AA55" i="7" s="1"/>
  <c r="L55" i="7"/>
  <c r="P55" i="7"/>
  <c r="T55" i="7"/>
  <c r="X55" i="7"/>
  <c r="AD67" i="7"/>
  <c r="AA77" i="7"/>
  <c r="AC65" i="7"/>
  <c r="P29" i="9"/>
  <c r="X29" i="9"/>
  <c r="L55" i="9"/>
  <c r="T55" i="9"/>
  <c r="M55" i="9"/>
  <c r="Y55" i="9"/>
  <c r="AC13" i="8"/>
  <c r="AC42" i="8"/>
  <c r="AD17" i="9"/>
  <c r="AD29" i="9" s="1"/>
  <c r="AC14" i="9"/>
  <c r="M29" i="9"/>
  <c r="Q29" i="9"/>
  <c r="U29" i="9"/>
  <c r="U56" i="9" s="1"/>
  <c r="U80" i="9" s="1"/>
  <c r="Y29" i="9"/>
  <c r="Y56" i="9" s="1"/>
  <c r="Y80" i="9" s="1"/>
  <c r="AD33" i="9"/>
  <c r="AC32" i="9"/>
  <c r="AC69" i="9"/>
  <c r="AC73" i="9"/>
  <c r="AD17" i="7"/>
  <c r="I29" i="7"/>
  <c r="I56" i="7" s="1"/>
  <c r="I80" i="7" s="1"/>
  <c r="M29" i="7"/>
  <c r="M56" i="7" s="1"/>
  <c r="M80" i="7" s="1"/>
  <c r="Q29" i="7"/>
  <c r="Y29" i="7"/>
  <c r="AD33" i="7"/>
  <c r="AC32" i="7"/>
  <c r="I55" i="7"/>
  <c r="M55" i="7"/>
  <c r="Q55" i="7"/>
  <c r="U55" i="7"/>
  <c r="Y55" i="7"/>
  <c r="J55" i="7"/>
  <c r="N55" i="7"/>
  <c r="R55" i="7"/>
  <c r="V55" i="7"/>
  <c r="Z55" i="7"/>
  <c r="AB77" i="7"/>
  <c r="AC71" i="7"/>
  <c r="T29" i="9"/>
  <c r="T56" i="9" s="1"/>
  <c r="T80" i="9" s="1"/>
  <c r="Q55" i="9"/>
  <c r="AC5" i="8"/>
  <c r="AC9" i="8"/>
  <c r="AC12" i="8"/>
  <c r="AC19" i="8"/>
  <c r="AC50" i="8"/>
  <c r="AC51" i="8" s="1"/>
  <c r="AC13" i="9"/>
  <c r="K29" i="9"/>
  <c r="K56" i="9" s="1"/>
  <c r="K80" i="9" s="1"/>
  <c r="O29" i="9"/>
  <c r="O56" i="9" s="1"/>
  <c r="O80" i="9" s="1"/>
  <c r="S29" i="9"/>
  <c r="W29" i="9"/>
  <c r="AC27" i="9"/>
  <c r="J29" i="9"/>
  <c r="J56" i="9" s="1"/>
  <c r="J80" i="9" s="1"/>
  <c r="N29" i="9"/>
  <c r="R29" i="9"/>
  <c r="V29" i="9"/>
  <c r="V56" i="9" s="1"/>
  <c r="V80" i="9" s="1"/>
  <c r="Z29" i="9"/>
  <c r="Z56" i="9" s="1"/>
  <c r="Z80" i="9" s="1"/>
  <c r="AC31" i="9"/>
  <c r="K55" i="9"/>
  <c r="O55" i="9"/>
  <c r="S55" i="9"/>
  <c r="S56" i="9" s="1"/>
  <c r="S80" i="9" s="1"/>
  <c r="W55" i="9"/>
  <c r="AA77" i="9"/>
  <c r="AC72" i="9"/>
  <c r="AC76" i="9"/>
  <c r="AA11" i="7"/>
  <c r="AA29" i="7" s="1"/>
  <c r="AC13" i="7"/>
  <c r="K29" i="7"/>
  <c r="O29" i="7"/>
  <c r="O56" i="7" s="1"/>
  <c r="O80" i="7" s="1"/>
  <c r="S29" i="7"/>
  <c r="W29" i="7"/>
  <c r="AC27" i="7"/>
  <c r="J29" i="7"/>
  <c r="J56" i="7" s="1"/>
  <c r="J80" i="7" s="1"/>
  <c r="N29" i="7"/>
  <c r="R29" i="7"/>
  <c r="V29" i="7"/>
  <c r="V56" i="7" s="1"/>
  <c r="V80" i="7" s="1"/>
  <c r="Z29" i="7"/>
  <c r="Z56" i="7" s="1"/>
  <c r="Z80" i="7" s="1"/>
  <c r="AC31" i="7"/>
  <c r="K55" i="7"/>
  <c r="O55" i="7"/>
  <c r="S55" i="7"/>
  <c r="W55" i="7"/>
  <c r="AD77" i="7"/>
  <c r="AC70" i="7"/>
  <c r="AC74" i="7"/>
  <c r="U29" i="7"/>
  <c r="AC10" i="7"/>
  <c r="AC64" i="7"/>
  <c r="AA67" i="7"/>
  <c r="AC60" i="7"/>
  <c r="AC67" i="7" s="1"/>
  <c r="AB67" i="7"/>
  <c r="AC57" i="7"/>
  <c r="AC54" i="7"/>
  <c r="L56" i="7"/>
  <c r="L80" i="7" s="1"/>
  <c r="X56" i="7"/>
  <c r="X80" i="7" s="1"/>
  <c r="N56" i="7"/>
  <c r="N80" i="7" s="1"/>
  <c r="AC12" i="7"/>
  <c r="AC26" i="7"/>
  <c r="AC28" i="7" s="1"/>
  <c r="AC30" i="7"/>
  <c r="AC33" i="7" s="1"/>
  <c r="AC37" i="7"/>
  <c r="AC39" i="7" s="1"/>
  <c r="AC45" i="7"/>
  <c r="AC47" i="7" s="1"/>
  <c r="AB54" i="7"/>
  <c r="AC68" i="7"/>
  <c r="AC77" i="7" s="1"/>
  <c r="I29" i="9"/>
  <c r="I56" i="9" s="1"/>
  <c r="I80" i="9" s="1"/>
  <c r="W56" i="9"/>
  <c r="W80" i="9" s="1"/>
  <c r="X56" i="9"/>
  <c r="X80" i="9" s="1"/>
  <c r="Q56" i="9"/>
  <c r="R56" i="9"/>
  <c r="R80" i="9" s="1"/>
  <c r="AB55" i="9"/>
  <c r="AD55" i="9"/>
  <c r="Q80" i="9"/>
  <c r="AC12" i="9"/>
  <c r="AC26" i="9"/>
  <c r="AC30" i="9"/>
  <c r="AC33" i="9" s="1"/>
  <c r="AC37" i="9"/>
  <c r="AC39" i="9" s="1"/>
  <c r="AC45" i="9"/>
  <c r="AC47" i="9" s="1"/>
  <c r="AC68" i="9"/>
  <c r="AC52" i="9"/>
  <c r="AC54" i="9" s="1"/>
  <c r="AC53" i="8"/>
  <c r="AC52" i="8"/>
  <c r="AC48" i="8"/>
  <c r="AC49" i="8" s="1"/>
  <c r="AC45" i="8"/>
  <c r="AC41" i="8"/>
  <c r="AC34" i="8"/>
  <c r="AC30" i="8"/>
  <c r="AC23" i="8"/>
  <c r="AC21" i="8"/>
  <c r="AC18" i="8"/>
  <c r="AA36" i="8"/>
  <c r="AA39" i="8"/>
  <c r="AB54" i="8"/>
  <c r="AA59" i="8"/>
  <c r="AA62" i="8"/>
  <c r="AA65" i="8"/>
  <c r="AA68" i="8"/>
  <c r="AA71" i="8"/>
  <c r="AB77" i="8"/>
  <c r="I55" i="8"/>
  <c r="Q55" i="8"/>
  <c r="Y55" i="8"/>
  <c r="AB83" i="8"/>
  <c r="M55" i="8"/>
  <c r="U55" i="8"/>
  <c r="AD28" i="8"/>
  <c r="AD33" i="8"/>
  <c r="I84" i="8"/>
  <c r="M84" i="8"/>
  <c r="Q84" i="8"/>
  <c r="U84" i="8"/>
  <c r="Y84" i="8"/>
  <c r="AD94" i="8"/>
  <c r="J29" i="8"/>
  <c r="N29" i="8"/>
  <c r="V29" i="8"/>
  <c r="Z29" i="8"/>
  <c r="AD11" i="8"/>
  <c r="AB17" i="8"/>
  <c r="AA28" i="8"/>
  <c r="K29" i="8"/>
  <c r="O29" i="8"/>
  <c r="S29" i="8"/>
  <c r="W29" i="8"/>
  <c r="AA33" i="8"/>
  <c r="AD36" i="8"/>
  <c r="AD39" i="8"/>
  <c r="AD47" i="8"/>
  <c r="AD59" i="8"/>
  <c r="AD62" i="8"/>
  <c r="AD84" i="8" s="1"/>
  <c r="AD65" i="8"/>
  <c r="AD68" i="8"/>
  <c r="AD71" i="8"/>
  <c r="AB74" i="8"/>
  <c r="AB80" i="8"/>
  <c r="J84" i="8"/>
  <c r="N84" i="8"/>
  <c r="R84" i="8"/>
  <c r="V84" i="8"/>
  <c r="Z84" i="8"/>
  <c r="R29" i="8"/>
  <c r="AA11" i="8"/>
  <c r="K84" i="8"/>
  <c r="O84" i="8"/>
  <c r="S84" i="8"/>
  <c r="W84" i="8"/>
  <c r="I29" i="8"/>
  <c r="M29" i="8"/>
  <c r="Q29" i="8"/>
  <c r="U29" i="8"/>
  <c r="Y29" i="8"/>
  <c r="AB11" i="8"/>
  <c r="AB28" i="8"/>
  <c r="AB33" i="8"/>
  <c r="AD17" i="8"/>
  <c r="L29" i="8"/>
  <c r="P29" i="8"/>
  <c r="T29" i="8"/>
  <c r="X29" i="8"/>
  <c r="AB39" i="8"/>
  <c r="AC44" i="8"/>
  <c r="AB36" i="8"/>
  <c r="P55" i="8"/>
  <c r="X55" i="8"/>
  <c r="L55" i="8"/>
  <c r="T55" i="8"/>
  <c r="AD74" i="8"/>
  <c r="AA17" i="8"/>
  <c r="AA44" i="8"/>
  <c r="AB47" i="8"/>
  <c r="J55" i="8"/>
  <c r="N55" i="8"/>
  <c r="R55" i="8"/>
  <c r="V55" i="8"/>
  <c r="Z55" i="8"/>
  <c r="AA94" i="8"/>
  <c r="AB44" i="8"/>
  <c r="AD44" i="8"/>
  <c r="K55" i="8"/>
  <c r="O55" i="8"/>
  <c r="S55" i="8"/>
  <c r="S56" i="8" s="1"/>
  <c r="W55" i="8"/>
  <c r="AA47" i="8"/>
  <c r="AA54" i="8"/>
  <c r="AB59" i="8"/>
  <c r="AB62" i="8"/>
  <c r="AB65" i="8"/>
  <c r="AB68" i="8"/>
  <c r="AB71" i="8"/>
  <c r="AC74" i="8"/>
  <c r="AA77" i="8"/>
  <c r="AA80" i="8"/>
  <c r="AA83" i="8"/>
  <c r="L84" i="8"/>
  <c r="P84" i="8"/>
  <c r="T84" i="8"/>
  <c r="X84" i="8"/>
  <c r="AB94" i="8"/>
  <c r="AA74" i="8"/>
  <c r="T56" i="7" l="1"/>
  <c r="T80" i="7" s="1"/>
  <c r="I56" i="8"/>
  <c r="I98" i="8" s="1"/>
  <c r="AC17" i="7"/>
  <c r="R56" i="7"/>
  <c r="R80" i="7" s="1"/>
  <c r="W56" i="7"/>
  <c r="W80" i="7" s="1"/>
  <c r="Y56" i="7"/>
  <c r="Y80" i="7" s="1"/>
  <c r="M56" i="9"/>
  <c r="M80" i="9" s="1"/>
  <c r="AC36" i="7"/>
  <c r="P56" i="7"/>
  <c r="P80" i="7" s="1"/>
  <c r="AB80" i="7" s="1"/>
  <c r="V56" i="8"/>
  <c r="AC25" i="8"/>
  <c r="U56" i="7"/>
  <c r="U80" i="7" s="1"/>
  <c r="S56" i="7"/>
  <c r="S80" i="7" s="1"/>
  <c r="Q56" i="7"/>
  <c r="Q80" i="7" s="1"/>
  <c r="AC67" i="9"/>
  <c r="AB29" i="9"/>
  <c r="K56" i="7"/>
  <c r="K80" i="7" s="1"/>
  <c r="N56" i="9"/>
  <c r="N80" i="9" s="1"/>
  <c r="P56" i="9"/>
  <c r="P80" i="9" s="1"/>
  <c r="AB80" i="9" s="1"/>
  <c r="AC11" i="7"/>
  <c r="AC29" i="7" s="1"/>
  <c r="AA56" i="9"/>
  <c r="W56" i="8"/>
  <c r="W97" i="8" s="1"/>
  <c r="Z56" i="8"/>
  <c r="Z98" i="8" s="1"/>
  <c r="AC77" i="9"/>
  <c r="AC28" i="9"/>
  <c r="AB55" i="7"/>
  <c r="Q56" i="8"/>
  <c r="Q97" i="8" s="1"/>
  <c r="AC17" i="9"/>
  <c r="AA56" i="7"/>
  <c r="AA80" i="7"/>
  <c r="AB56" i="7"/>
  <c r="AC55" i="7"/>
  <c r="AD56" i="7"/>
  <c r="AD80" i="7" s="1"/>
  <c r="AB56" i="9"/>
  <c r="AC55" i="9"/>
  <c r="AD56" i="9"/>
  <c r="AD80" i="9" s="1"/>
  <c r="AA80" i="9"/>
  <c r="V98" i="8"/>
  <c r="M56" i="8"/>
  <c r="M97" i="8" s="1"/>
  <c r="Y56" i="8"/>
  <c r="Y97" i="8" s="1"/>
  <c r="P56" i="8"/>
  <c r="P97" i="8" s="1"/>
  <c r="AA29" i="8"/>
  <c r="K56" i="8"/>
  <c r="K97" i="8" s="1"/>
  <c r="AD29" i="8"/>
  <c r="AA84" i="8"/>
  <c r="J56" i="8"/>
  <c r="J98" i="8" s="1"/>
  <c r="X56" i="8"/>
  <c r="X98" i="8" s="1"/>
  <c r="R56" i="8"/>
  <c r="R97" i="8" s="1"/>
  <c r="U56" i="8"/>
  <c r="U97" i="8" s="1"/>
  <c r="AB84" i="8"/>
  <c r="I97" i="8"/>
  <c r="S98" i="8"/>
  <c r="N56" i="8"/>
  <c r="Q98" i="8"/>
  <c r="M98" i="8"/>
  <c r="W98" i="8"/>
  <c r="AB55" i="8"/>
  <c r="AD55" i="8"/>
  <c r="T56" i="8"/>
  <c r="T98" i="8" s="1"/>
  <c r="O56" i="8"/>
  <c r="O98" i="8" s="1"/>
  <c r="V97" i="8"/>
  <c r="AC65" i="8"/>
  <c r="AC80" i="8"/>
  <c r="AC54" i="8"/>
  <c r="AC71" i="8"/>
  <c r="AC59" i="8"/>
  <c r="AC83" i="8"/>
  <c r="AC77" i="8"/>
  <c r="AA55" i="8"/>
  <c r="AC11" i="8"/>
  <c r="P98" i="8"/>
  <c r="S97" i="8"/>
  <c r="AC33" i="8"/>
  <c r="L56" i="8"/>
  <c r="L98" i="8" s="1"/>
  <c r="AC17" i="8"/>
  <c r="AC39" i="8"/>
  <c r="AC62" i="8"/>
  <c r="AC36" i="8"/>
  <c r="AB29" i="8"/>
  <c r="AC68" i="8"/>
  <c r="AC28" i="8"/>
  <c r="Y98" i="8" l="1"/>
  <c r="K98" i="8"/>
  <c r="Z97" i="8"/>
  <c r="AC56" i="7"/>
  <c r="AC80" i="7" s="1"/>
  <c r="AD56" i="8"/>
  <c r="AD98" i="8" s="1"/>
  <c r="AC84" i="8"/>
  <c r="AC29" i="9"/>
  <c r="AC56" i="9" s="1"/>
  <c r="AC80" i="9" s="1"/>
  <c r="X97" i="8"/>
  <c r="AA56" i="8"/>
  <c r="AA97" i="8" s="1"/>
  <c r="J97" i="8"/>
  <c r="U98" i="8"/>
  <c r="AB56" i="8"/>
  <c r="AB97" i="8" s="1"/>
  <c r="AB98" i="8" s="1"/>
  <c r="O97" i="8"/>
  <c r="T97" i="8"/>
  <c r="R98" i="8"/>
  <c r="L97" i="8"/>
  <c r="N98" i="8"/>
  <c r="N97" i="8"/>
  <c r="AC29" i="8"/>
  <c r="AC55" i="8"/>
  <c r="AC97" i="8" l="1"/>
  <c r="AC98" i="8" s="1"/>
  <c r="AA98" i="8"/>
  <c r="AC56" i="8"/>
</calcChain>
</file>

<file path=xl/sharedStrings.xml><?xml version="1.0" encoding="utf-8"?>
<sst xmlns="http://schemas.openxmlformats.org/spreadsheetml/2006/main" count="2113" uniqueCount="487">
  <si>
    <t>Szak</t>
  </si>
  <si>
    <t>Évfolyam</t>
  </si>
  <si>
    <t>Félév</t>
  </si>
  <si>
    <t>Tárgykód</t>
  </si>
  <si>
    <t>Tantárgy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</si>
  <si>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</si>
  <si>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</si>
  <si>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</si>
  <si>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</si>
  <si>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</si>
  <si>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</si>
  <si>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</si>
  <si>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</si>
  <si>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</si>
  <si>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</si>
  <si>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</si>
  <si>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</si>
  <si>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</si>
  <si>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</si>
  <si>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</si>
  <si>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</si>
  <si>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</si>
  <si>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</si>
  <si>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Óra ea./hét</t>
  </si>
  <si>
    <t>Óra gy/hét</t>
  </si>
  <si>
    <t>Óra ea./félév</t>
  </si>
  <si>
    <t>Óra gy/félév</t>
  </si>
  <si>
    <t>Óra össz.</t>
  </si>
  <si>
    <t>Kredit</t>
  </si>
  <si>
    <t>F. zárás</t>
  </si>
  <si>
    <t>Előfeltétel (kód)</t>
  </si>
  <si>
    <t>Előfeltételek (tantárgynév)</t>
  </si>
  <si>
    <t>OVO</t>
  </si>
  <si>
    <t>I.</t>
  </si>
  <si>
    <t xml:space="preserve">Filozófiatörténet </t>
  </si>
  <si>
    <t>v</t>
  </si>
  <si>
    <t>III.</t>
  </si>
  <si>
    <t>BNOVOP1001</t>
  </si>
  <si>
    <t>gyj</t>
  </si>
  <si>
    <t>II.</t>
  </si>
  <si>
    <t>Bevezetés a kereszténységbe</t>
  </si>
  <si>
    <t>Bevezetés az etikába</t>
  </si>
  <si>
    <t>Nevelés- és művelődéstörténet 2.</t>
  </si>
  <si>
    <t>Kisebbségtudományi alapismeretek és romológia</t>
  </si>
  <si>
    <t>Társadalomtudomány – összesen</t>
  </si>
  <si>
    <t>Általános és fejlődéslélektan 1.</t>
  </si>
  <si>
    <t>Általános és fejlődéslélektan 2.</t>
  </si>
  <si>
    <t>Pedagógiai szociálpszichológia</t>
  </si>
  <si>
    <t>A személyiségfejlődés zavarai</t>
  </si>
  <si>
    <t>RTTANANB029</t>
  </si>
  <si>
    <t>Szakmaikészség-fejlesztés</t>
  </si>
  <si>
    <t>Pszichológia – összesen</t>
  </si>
  <si>
    <t>Általános és fejlődéslélektan 1., Általános és fejlődéslélektan 2., Pedagógiai szociálpszichológia, A személyiségfejlődés zavarai</t>
  </si>
  <si>
    <t>NMALTANB431</t>
  </si>
  <si>
    <t>NMOVOANB432</t>
  </si>
  <si>
    <t>BNOVOP2032</t>
  </si>
  <si>
    <t>Nevelés- és művelődéstörténet 1.</t>
  </si>
  <si>
    <t>BNOVOP1003</t>
  </si>
  <si>
    <t>BNOVOP1004</t>
  </si>
  <si>
    <t>Pedagógia – összesen</t>
  </si>
  <si>
    <t>Informatika 1.</t>
  </si>
  <si>
    <t>Informatika 2.</t>
  </si>
  <si>
    <t>Informatika – összesen</t>
  </si>
  <si>
    <t>Irodalmi és anyanyelvi nevelés módszertana 1.</t>
  </si>
  <si>
    <t>Irodalmi és anyanyelvi nevelés módszertana 2.</t>
  </si>
  <si>
    <t>Nyelv- és beszédművelés</t>
  </si>
  <si>
    <t>Irodalmi és anyanyelvi nevelés – összesen</t>
  </si>
  <si>
    <t>Matematikai nevelés és módszertana 1.</t>
  </si>
  <si>
    <t>Matematikai nevelés és módszertana 2.</t>
  </si>
  <si>
    <t>Matematikai nevelés és módszertana – összesen</t>
  </si>
  <si>
    <t xml:space="preserve">Környezeti nevelés és módszertana </t>
  </si>
  <si>
    <t>BNOVOP1010</t>
  </si>
  <si>
    <t>Környezeti nevelés és módszertana – összesen</t>
  </si>
  <si>
    <t xml:space="preserve">Ének-zene és módszertana 1. </t>
  </si>
  <si>
    <t xml:space="preserve">Ének-zene és módszertana 2. </t>
  </si>
  <si>
    <t>BNOVOP1038</t>
  </si>
  <si>
    <t>Énekkar 1.</t>
  </si>
  <si>
    <t>a</t>
  </si>
  <si>
    <t>BNOVOP2030</t>
  </si>
  <si>
    <t>Énekkar 2.</t>
  </si>
  <si>
    <t>Ének-zene és módszertana – összesen</t>
  </si>
  <si>
    <t xml:space="preserve">Vizuális nevelés és módszertana 1. </t>
  </si>
  <si>
    <t>Vizuális nevelés és módszertana 2.</t>
  </si>
  <si>
    <t>Vizuális nevelés és módszertana 1.</t>
  </si>
  <si>
    <t>Vizuális nevelés és módszertana – összesen</t>
  </si>
  <si>
    <t xml:space="preserve">Bábjáték és módszertana </t>
  </si>
  <si>
    <t>Bábjáték és módszertana – összesen</t>
  </si>
  <si>
    <r>
      <rPr>
        <sz val="9"/>
        <rFont val="Arial CE"/>
        <charset val="238"/>
      </rPr>
      <t>A játék a nevelésben</t>
    </r>
    <r>
      <rPr>
        <strike/>
        <sz val="9"/>
        <rFont val="Arial CE"/>
        <charset val="238"/>
      </rPr>
      <t xml:space="preserve"> </t>
    </r>
  </si>
  <si>
    <t xml:space="preserve">Testnevelés és módszertana 1. </t>
  </si>
  <si>
    <t xml:space="preserve">Testnevelés és módszertana 2. </t>
  </si>
  <si>
    <t>Testnevelés és módszertana 1.</t>
  </si>
  <si>
    <t>Testnevelés és módszertana – összesen</t>
  </si>
  <si>
    <t xml:space="preserve">English for Academic Purposes 1. </t>
  </si>
  <si>
    <t xml:space="preserve">English for Academic Purposes 2. </t>
  </si>
  <si>
    <t>BNOVOP2012</t>
  </si>
  <si>
    <t>BNOVOP1017</t>
  </si>
  <si>
    <t>BNOVOP2013</t>
  </si>
  <si>
    <t>BNOVOP1018</t>
  </si>
  <si>
    <t>BNOVOP2014</t>
  </si>
  <si>
    <t>BNOVOP1019</t>
  </si>
  <si>
    <t>BNOVOP2015</t>
  </si>
  <si>
    <t>BNOVOP1020</t>
  </si>
  <si>
    <t>BNOVOP2016</t>
  </si>
  <si>
    <t>BNOVOP1021</t>
  </si>
  <si>
    <t>BNOVOP2017</t>
  </si>
  <si>
    <t xml:space="preserve">Zeneóvodai foglalkozások vezetése 1. </t>
  </si>
  <si>
    <t>BNOVOP1022</t>
  </si>
  <si>
    <t>Óvodai gyakorlat 1. megfigyelés, hospitálás, gondozás</t>
  </si>
  <si>
    <t>Óvodai gyakorlat 2. játék</t>
  </si>
  <si>
    <t>Óvodai gyakorlat 3. játék, rajzolás, mintázás, kézimunka, mese, vers</t>
  </si>
  <si>
    <t>Óvodai gyakorlat 4. játék, ének-zene, külső világ</t>
  </si>
  <si>
    <t>Zárótevékenység</t>
  </si>
  <si>
    <t>Óvodai bemutató 1. vers-mese, ének-zene</t>
  </si>
  <si>
    <t>Óvodai bemutató 2. rajz-mintázás,  külső világ</t>
  </si>
  <si>
    <t>Óvodai bemutató 3. matematikai jellegű tapasztalatszerzés, mozgás</t>
  </si>
  <si>
    <t>BNOVOP2028</t>
  </si>
  <si>
    <t>BNOVOP1036</t>
  </si>
  <si>
    <t>BNOVOP2029</t>
  </si>
  <si>
    <t>BNOVOP1037</t>
  </si>
  <si>
    <t>NMOVOANB500</t>
  </si>
  <si>
    <t>Szakdolgozat</t>
  </si>
  <si>
    <t>– összesen</t>
  </si>
  <si>
    <t xml:space="preserve"> – összesen</t>
  </si>
  <si>
    <t>szakképzettséghez vezető alapozó ismeretkörök (32-45 kredit)</t>
  </si>
  <si>
    <t>módszertani ismeretkörök (54-72 kredit)</t>
  </si>
  <si>
    <t>szakképzettséghez vezető ismeretkörök összesen</t>
  </si>
  <si>
    <t>Óvodapedagógus szak</t>
  </si>
  <si>
    <t>Tantárgyfelelős</t>
  </si>
  <si>
    <t>BNOVOP1023</t>
  </si>
  <si>
    <t>Nemzetiségi nyelv 1. (nyelvtan, nyelvtani gyakorlatok)</t>
  </si>
  <si>
    <t>BNOVOP2018</t>
  </si>
  <si>
    <t>Nemzetiségi nyelv 2.</t>
  </si>
  <si>
    <t>BNOVOP1024</t>
  </si>
  <si>
    <t>Nemzetiségi nyelv 3.</t>
  </si>
  <si>
    <t>BNOVOP2019</t>
  </si>
  <si>
    <t>Nemzetiségi nyelv 4.</t>
  </si>
  <si>
    <t>Német nemzetiségi nyelv és tanulásmódszertana 1.</t>
  </si>
  <si>
    <t>Nemzetiségi irodalom 1.</t>
  </si>
  <si>
    <t>Gyermekirodalom / nemzetiségi gyermekirodalom 1.</t>
  </si>
  <si>
    <t>Gyermekirodalom / nemzetiségi gyermekirodalom 2.</t>
  </si>
  <si>
    <t>Komplex német nemzetiségi szigorlat</t>
  </si>
  <si>
    <t>s</t>
  </si>
  <si>
    <t>BNOVOP1029</t>
  </si>
  <si>
    <t>BNOVOP2022</t>
  </si>
  <si>
    <t>BNOVOP1030</t>
  </si>
  <si>
    <t>BNOVOP2023</t>
  </si>
  <si>
    <t>BNOVOP1031</t>
  </si>
  <si>
    <t>Cigány-roma nemzetiségi nyelv és tanulásmódszertana</t>
  </si>
  <si>
    <t>BNOVOP2024</t>
  </si>
  <si>
    <t>Cigány irodalom</t>
  </si>
  <si>
    <t>BNOVOP1032</t>
  </si>
  <si>
    <t>BNOVOP2025</t>
  </si>
  <si>
    <t>BNOVOP1033</t>
  </si>
  <si>
    <t>BNOVOP1034</t>
  </si>
  <si>
    <t>Komplex cigány–roma nemzetiségi szigorlat</t>
  </si>
  <si>
    <t>2017 szeptemberétől érvényes mintatanterv kurzusai</t>
  </si>
  <si>
    <t>2014-től szeptemberétől érvényes mintatanterv kurzusai</t>
  </si>
  <si>
    <t>BNOVOP1006</t>
  </si>
  <si>
    <t>Idegen nyelv 1.</t>
  </si>
  <si>
    <t>BNOVOP2004</t>
  </si>
  <si>
    <t>Idegen nyelv 2.</t>
  </si>
  <si>
    <t>BNOVOP1016</t>
  </si>
  <si>
    <t>Idegen nyelv 3. (korai nyelvoktatás)</t>
  </si>
  <si>
    <t>BNOVOP2011</t>
  </si>
  <si>
    <t>Idegen nyelv 4. (korai nyelvoktatás)</t>
  </si>
  <si>
    <t>Szakmai gyakorlat 26 kredit</t>
  </si>
  <si>
    <t>Ismeretkör</t>
  </si>
  <si>
    <t>Filozófia 9 kr</t>
  </si>
  <si>
    <t>Pedagógia 12 kr</t>
  </si>
  <si>
    <t>Informatika 4 kr</t>
  </si>
  <si>
    <t>Irodalmi és anyanyelvi nevelés 11 kr</t>
  </si>
  <si>
    <t>Ének-zenei nevelés 10 kr</t>
  </si>
  <si>
    <t>Vizuális nevelés 9 kr</t>
  </si>
  <si>
    <t>A játék a nevelésben –  összesen</t>
  </si>
  <si>
    <t>Testnevelés és módszertan 7 kr</t>
  </si>
  <si>
    <t>Kórus 1.</t>
  </si>
  <si>
    <t>Kórus 2.</t>
  </si>
  <si>
    <t>Developing Intercultural Competence 1.</t>
  </si>
  <si>
    <t>Developing Intercultural Competence 2.</t>
  </si>
  <si>
    <t>Ismeretkör-felelős</t>
  </si>
  <si>
    <t>Játék a nevelésben 7 kr</t>
  </si>
  <si>
    <t>Early English in Preschool Education 1.</t>
  </si>
  <si>
    <t>Early English in Preschool Education 2.</t>
  </si>
  <si>
    <t>Pszichológia 12 kr</t>
  </si>
  <si>
    <t>Cigány–roma népismeret, néprajz 10 kr</t>
  </si>
  <si>
    <t>Alkalmazott társadalom-tudomány 8 kr</t>
  </si>
  <si>
    <t>Természet-tudományos nevelés 10 kr</t>
  </si>
  <si>
    <t>Dr. Mészáros László</t>
  </si>
  <si>
    <t>Báder Iván</t>
  </si>
  <si>
    <t>Dr. Dósa Zoltán</t>
  </si>
  <si>
    <t>Tóth József</t>
  </si>
  <si>
    <t>Hollósi Cecília</t>
  </si>
  <si>
    <t xml:space="preserve">Dr. Dósa Zoltán
</t>
  </si>
  <si>
    <t>Dr. Pécsi Rita</t>
  </si>
  <si>
    <t>Kenderessy Tibor</t>
  </si>
  <si>
    <t>Dr. Zóka Katalin</t>
  </si>
  <si>
    <t>Dr. Gasparics Gyula</t>
  </si>
  <si>
    <t>Dr. Köncse Kriszta</t>
  </si>
  <si>
    <t>Wiedermann Katalin</t>
  </si>
  <si>
    <t>Székely Andrea</t>
  </si>
  <si>
    <t>Dr. Karácsony-Molnár Erika</t>
  </si>
  <si>
    <t>Bartha Enikő</t>
  </si>
  <si>
    <t>Palkóné dr. Tabi Katalin</t>
  </si>
  <si>
    <t>English for Academic Purposes 12 kr</t>
  </si>
  <si>
    <t xml:space="preserve">Bill McBrayer </t>
  </si>
  <si>
    <t>Early English in Preschool Education 12 kr</t>
  </si>
  <si>
    <t xml:space="preserve">Bethlenfalvyné dr. Streitmann Ágnes </t>
  </si>
  <si>
    <t>Developing Intercultural Competence 12 kr</t>
  </si>
  <si>
    <t>Dézsi Bernadett</t>
  </si>
  <si>
    <t>Neveléselmélet, didaktika</t>
  </si>
  <si>
    <t>Óvodapedagógus szak: elmélet+gyakorlat</t>
  </si>
  <si>
    <t>elméleti órák</t>
  </si>
  <si>
    <t>Megyeriné dr. Runyó Anna</t>
  </si>
  <si>
    <t>Buzogány Ágota</t>
  </si>
  <si>
    <t>Dr. Both Mária</t>
  </si>
  <si>
    <t>Környezettudatos nevelés kisgyermekkorban</t>
  </si>
  <si>
    <t>Gyermek-védelem</t>
  </si>
  <si>
    <t>A környezettudatos nevelés színterei</t>
  </si>
  <si>
    <t>Bevezetés a gyermekvédelembe</t>
  </si>
  <si>
    <t>Környezet-tudatos nevelés</t>
  </si>
  <si>
    <t>Integrált nevelési ismeretek 1.</t>
  </si>
  <si>
    <t>Integrált nevelés</t>
  </si>
  <si>
    <t>Integrált nevelési ismeretek – összesen</t>
  </si>
  <si>
    <t>Környezettudatos nevelés  – összesen</t>
  </si>
  <si>
    <t xml:space="preserve">Hagyományismeret  és pedagógiája 1. </t>
  </si>
  <si>
    <t xml:space="preserve">Hagyományismeret  és pedagógiája 2. </t>
  </si>
  <si>
    <t>Hagyományismeret  – összesen</t>
  </si>
  <si>
    <t>Hagyomány-ismeret</t>
  </si>
  <si>
    <t>Tehetséggondozási ismeretek 1.</t>
  </si>
  <si>
    <t>Tehetséggondozási ismeretek 2.</t>
  </si>
  <si>
    <t>Tehetség-gondozás</t>
  </si>
  <si>
    <t>Zenei foglalkozások vezetése 1.</t>
  </si>
  <si>
    <t>Zenei foglalkozások vezetése 2.</t>
  </si>
  <si>
    <t>Zenei foglalkozások vezetése</t>
  </si>
  <si>
    <t>Gyermekvédelem  – összesen</t>
  </si>
  <si>
    <t>Tehetséggondozás  – összesen</t>
  </si>
  <si>
    <t>Zenei foglalkozások vezetése  – összesen</t>
  </si>
  <si>
    <t>Pázmány Karolina Ágnes</t>
  </si>
  <si>
    <t>Nemzetiségi nyelv  12kr</t>
  </si>
  <si>
    <t>Cigány kultúra és társadalom 6kr</t>
  </si>
  <si>
    <t>Dr. Baksa Brigitta</t>
  </si>
  <si>
    <t>Német nemzetiségi nyelvi ismeretek 10 kr</t>
  </si>
  <si>
    <t>Dr.Gombocz Eszter</t>
  </si>
  <si>
    <t>Német nemzetiségi beszédgyakorlat 9 kr</t>
  </si>
  <si>
    <t>Lohn Zsuzsanna</t>
  </si>
  <si>
    <t>Szilágyi Magdolna</t>
  </si>
  <si>
    <t>Német nemzetiségi nyelv és tanulás-módszertana 8 kr</t>
  </si>
  <si>
    <t>Német nemzetiségi kultúra 9 kr</t>
  </si>
  <si>
    <t xml:space="preserve">I. </t>
  </si>
  <si>
    <t>Nyelvészet és tanulás-módszertana 8 kr</t>
  </si>
  <si>
    <t>Német nemzetiségi nyelv 4.</t>
  </si>
  <si>
    <t xml:space="preserve">Gyermekvédelmi ismeretek 1. </t>
  </si>
  <si>
    <t xml:space="preserve">Gyermekvédelmi ismeretek 2. </t>
  </si>
  <si>
    <t>Gyermekvédelmi ismeretek 1.</t>
  </si>
  <si>
    <t>Óvodai gyakorlat 1.,(párhuzamosan is felvehető) A játék a nevelésben, Az óvodáskor pedagógiája</t>
  </si>
  <si>
    <t>Óvodai gyakorlat 2. (párhuzamosan is felvehető), Irodalmi és anyanyelvi nevelés módszertana 2., Vizuális nevelés és módszertana 1., Óvodai bemutató 1.</t>
  </si>
  <si>
    <t>Óvodai gyakorlat 3. (párhuzamosan is felvehető), Környezeti nevelés és módszertana, Ének-zene és módszertana 2., Óvodai bemutató 2.</t>
  </si>
  <si>
    <t>Óvodai gyakorlat 4. (párhuzamosan is felvehető), Testnevelés és módszertana 2., Matematikai nevelés és módszertana 2., Óvodai bemutató 3.</t>
  </si>
  <si>
    <t>Óvodai gyakorlat 5., Óvodai bemutató 3., Komplex egyéni gyakorlat 4.</t>
  </si>
  <si>
    <t>Komplex egyéni gyakorlat 3.</t>
  </si>
  <si>
    <t>Komplex egyéni gyakorlat 2. általános iskolai - óvodai hospitálás</t>
  </si>
  <si>
    <t xml:space="preserve">III. </t>
  </si>
  <si>
    <t>Jogi és gazdasági alapismeretek</t>
  </si>
  <si>
    <t>Társadalmi alapismeretek</t>
  </si>
  <si>
    <t>Pszichológiai önismeret- és szakmaikészség-fejlesztés</t>
  </si>
  <si>
    <t xml:space="preserve">Komplex pedagógia 1. Értékorientált pedagógia </t>
  </si>
  <si>
    <t>Az óvodáskor pedagógiája</t>
  </si>
  <si>
    <t xml:space="preserve">Komplex pedagógia 3. A keresztény nevelés alapjai; Kompetenciaalapú pedagógia </t>
  </si>
  <si>
    <t>Pedagógusmesterség, pedagógiai szakmaikészség-fejlesztés</t>
  </si>
  <si>
    <t>Kompetenciaalapú pedagógia, a keresztény nevelés alapjai</t>
  </si>
  <si>
    <t xml:space="preserve">Komplex pedagógia 2. Bevezetés az óvodapedagógiába </t>
  </si>
  <si>
    <t xml:space="preserve">Pedagógiai kutatásmódszertan </t>
  </si>
  <si>
    <t>A pedagógiai kutatás módszertana</t>
  </si>
  <si>
    <t>Család- és inkluzív pedagógia</t>
  </si>
  <si>
    <t xml:space="preserve"> Családpedagógia, érzelmi intelligencia fejlesztése</t>
  </si>
  <si>
    <t>Környezettudatos nevelés 1.</t>
  </si>
  <si>
    <t>Integrált nevelés 1.</t>
  </si>
  <si>
    <t>Integrált nevelés 2.</t>
  </si>
  <si>
    <t>Integrált nevelési ismeretek 2.</t>
  </si>
  <si>
    <t>Gyermekvédelem 1.</t>
  </si>
  <si>
    <t>Gyermekvédelem 2.</t>
  </si>
  <si>
    <t xml:space="preserve">Hagyományismeret 1. </t>
  </si>
  <si>
    <t xml:space="preserve">Hagyományismeret 2. </t>
  </si>
  <si>
    <t>Tehetséggondozás 1.</t>
  </si>
  <si>
    <t>Tehetséggondozás 2.</t>
  </si>
  <si>
    <t xml:space="preserve">Zeneóvodai foglalkozások vezetése 2. </t>
  </si>
  <si>
    <t>Komplex egyéni gyakorlat 1. bölcsődei - óvodai hospitálás</t>
  </si>
  <si>
    <t>Komplex egyéni gyakorlat 4.</t>
  </si>
  <si>
    <t xml:space="preserve">Összefüggő külső szakmai gyakorlat 1. </t>
  </si>
  <si>
    <t>Összefüggő külső szakmai gyakorlat 2.</t>
  </si>
  <si>
    <t>Összefüggő külső szakmai gyakorlat 3.</t>
  </si>
  <si>
    <t>Összefüggő külső szakmai gyakorlat 4.</t>
  </si>
  <si>
    <t>1.</t>
  </si>
  <si>
    <t>Német nemzetiségi nyelv 1. (nyelvtan, nyelvtani gyakorlatok)</t>
  </si>
  <si>
    <t>Német nemzetiségi nyelv 2.</t>
  </si>
  <si>
    <t>Német nemzetiségi nyelv 3.</t>
  </si>
  <si>
    <t xml:space="preserve">Nemzetiségi nyelv 1. (nyelvtan, nyelvtani gyakorlatok) </t>
  </si>
  <si>
    <t xml:space="preserve">Nemzetiségi nyelv 2. </t>
  </si>
  <si>
    <t xml:space="preserve">Nemzetiségi nyelv 3. </t>
  </si>
  <si>
    <t xml:space="preserve">Nemzetiségi nyelv 4. </t>
  </si>
  <si>
    <t xml:space="preserve">Cigány–roma népismeret, néprajz 1. </t>
  </si>
  <si>
    <t>Bevezetés a romológiai ismeretekbe</t>
  </si>
  <si>
    <t>Cigány-roma néprajzi alapismeretek 1.</t>
  </si>
  <si>
    <t>Cigány-roma néprajzi alapismeretek 2.</t>
  </si>
  <si>
    <t xml:space="preserve">Bevezetés a romológiába  </t>
  </si>
  <si>
    <t xml:space="preserve">Cigány–roma népismeret, néprajz 2. </t>
  </si>
  <si>
    <t>HFALTALB001</t>
  </si>
  <si>
    <t>HFALTALB092</t>
  </si>
  <si>
    <t>BLALTS1002</t>
  </si>
  <si>
    <t>BLOVOP1002</t>
  </si>
  <si>
    <t>BLOVOP2001</t>
  </si>
  <si>
    <t>BLOVOP2002</t>
  </si>
  <si>
    <t>RTALTALB152</t>
  </si>
  <si>
    <t>RTALTALB007</t>
  </si>
  <si>
    <t>RTALTALB014</t>
  </si>
  <si>
    <t>RTALTALB015</t>
  </si>
  <si>
    <t>BLOVOP1005</t>
  </si>
  <si>
    <t>BLOVOP2003</t>
  </si>
  <si>
    <t>BLOVOP1007</t>
  </si>
  <si>
    <t>BLOVOP2005</t>
  </si>
  <si>
    <t>BLOVOP1008</t>
  </si>
  <si>
    <t>BLOVOP1009</t>
  </si>
  <si>
    <t>BLOVOP2006</t>
  </si>
  <si>
    <t>BLOVOP2007</t>
  </si>
  <si>
    <t>BLOVOP1011</t>
  </si>
  <si>
    <t>BLOVOP2008</t>
  </si>
  <si>
    <t>BLOVOP1012</t>
  </si>
  <si>
    <t>BLOVOP2009</t>
  </si>
  <si>
    <t>BLOVOP1013</t>
  </si>
  <si>
    <t>BLOVOP1014</t>
  </si>
  <si>
    <t>BLOVOP2010</t>
  </si>
  <si>
    <t>BLOVOP1015</t>
  </si>
  <si>
    <t>BLOVOP1035</t>
  </si>
  <si>
    <t>BLOVOP2026</t>
  </si>
  <si>
    <t>BLOVOP1041</t>
  </si>
  <si>
    <t>BLOVOP2033</t>
  </si>
  <si>
    <t>BLOVOP1042</t>
  </si>
  <si>
    <t>BLOVOP2027</t>
  </si>
  <si>
    <t>RTALTLB152</t>
  </si>
  <si>
    <t>RTALTALB152, RTALTALB007, RTALTALB014, RTALTALB015</t>
  </si>
  <si>
    <t xml:space="preserve">BLOVOP1035, BLOVOP1014, </t>
  </si>
  <si>
    <t>BLOVOP2026, BLOVOP2005, BLOVOP1012, BLOVOP1039</t>
  </si>
  <si>
    <t>BLOVOP1041, BLOVOP2007, BLOVOP2008, BLOVOP2031</t>
  </si>
  <si>
    <t>BLOVOP2033, BLOVOP1015, BLOVOP2006, BLOVOP1040</t>
  </si>
  <si>
    <t>BLOVOP1042, BLOVOP1040, BLOVOP1037</t>
  </si>
  <si>
    <t>BLOVOP1039</t>
  </si>
  <si>
    <t>BLOVOP2031</t>
  </si>
  <si>
    <t>BLOVOP1040</t>
  </si>
  <si>
    <t>NMOVOALB500</t>
  </si>
  <si>
    <t>BLOVOP2020</t>
  </si>
  <si>
    <t>BLOVOP1027</t>
  </si>
  <si>
    <t>BLOVOP1025</t>
  </si>
  <si>
    <t>BLOVOP2021</t>
  </si>
  <si>
    <t>BLOVOP1026</t>
  </si>
  <si>
    <t>BLOVOP1028</t>
  </si>
  <si>
    <t>BlOVOP1039</t>
  </si>
  <si>
    <t>Egészségnevelés</t>
  </si>
  <si>
    <t xml:space="preserve">Egészségtan </t>
  </si>
  <si>
    <t>OVOANB1002</t>
  </si>
  <si>
    <t>OVOANB2003</t>
  </si>
  <si>
    <t>OVOANB1004</t>
  </si>
  <si>
    <t>OVOANB2005</t>
  </si>
  <si>
    <t>OVOANB2008</t>
  </si>
  <si>
    <t>OVOANB1009</t>
  </si>
  <si>
    <t>OVOANB2010</t>
  </si>
  <si>
    <t>OVOANB1011</t>
  </si>
  <si>
    <t>ONNANB1001</t>
  </si>
  <si>
    <t>ONNANB2002</t>
  </si>
  <si>
    <t>ONNANB1003</t>
  </si>
  <si>
    <t>ONNANB2004</t>
  </si>
  <si>
    <t>OCRANB1001</t>
  </si>
  <si>
    <t>OCRANB2002</t>
  </si>
  <si>
    <t>OCRANB1003</t>
  </si>
  <si>
    <t>OVOALB1001</t>
  </si>
  <si>
    <t>OVOALB1002</t>
  </si>
  <si>
    <t>OVOALB2003</t>
  </si>
  <si>
    <t>OVOALB1004</t>
  </si>
  <si>
    <t>OVOALB2005</t>
  </si>
  <si>
    <t>OVOALB2006</t>
  </si>
  <si>
    <t>OVOALB1007</t>
  </si>
  <si>
    <t>ONNALB1001</t>
  </si>
  <si>
    <t>ONNALB2002</t>
  </si>
  <si>
    <t>ONNALB1003</t>
  </si>
  <si>
    <t>ONNALB2004</t>
  </si>
  <si>
    <t>OCRALB1001</t>
  </si>
  <si>
    <t>OCRALB2002</t>
  </si>
  <si>
    <t>OCRALB1003</t>
  </si>
  <si>
    <t>OVOALB1012</t>
  </si>
  <si>
    <t>NKOZOS1001</t>
  </si>
  <si>
    <t>NKOZOS1003</t>
  </si>
  <si>
    <t>NKOZOS2004</t>
  </si>
  <si>
    <t>NKOZOS2005</t>
  </si>
  <si>
    <t>NKOZOS2006</t>
  </si>
  <si>
    <t>NKOZOS2007</t>
  </si>
  <si>
    <t>NKOZOS2008</t>
  </si>
  <si>
    <t>NKOZOS1009</t>
  </si>
  <si>
    <t>OVOALB2013</t>
  </si>
  <si>
    <t>OVOALB1014</t>
  </si>
  <si>
    <t>OVOANB2013</t>
  </si>
  <si>
    <t>OVOANB1014</t>
  </si>
  <si>
    <t xml:space="preserve">NKOZOS2012                                 </t>
  </si>
  <si>
    <t>NKOZOS1013</t>
  </si>
  <si>
    <t>NKOZOS2014</t>
  </si>
  <si>
    <t xml:space="preserve"> NKOZOS1015</t>
  </si>
  <si>
    <t>NKOZOS2016</t>
  </si>
  <si>
    <t>NKOZOS1017</t>
  </si>
  <si>
    <t>NKOZOS2018</t>
  </si>
  <si>
    <t>NKOZOS1019</t>
  </si>
  <si>
    <t>NKOZOS2020</t>
  </si>
  <si>
    <t>NKOZOS1021</t>
  </si>
  <si>
    <t>NKOZOS2022</t>
  </si>
  <si>
    <t>NKOZOS1023</t>
  </si>
  <si>
    <t>LKOZOS1001</t>
  </si>
  <si>
    <t>LKOZOS1003</t>
  </si>
  <si>
    <t>LKOZOS2004</t>
  </si>
  <si>
    <t>LKOZOS2005</t>
  </si>
  <si>
    <t>LKOZOS2006</t>
  </si>
  <si>
    <t>LKOZOS2007</t>
  </si>
  <si>
    <t>LKOZOS2008</t>
  </si>
  <si>
    <t>LKOZOS1009</t>
  </si>
  <si>
    <t>LKOZOS2012</t>
  </si>
  <si>
    <t>LKOZOS1013</t>
  </si>
  <si>
    <t>LKOZOS2014</t>
  </si>
  <si>
    <t>LKOZOS1015</t>
  </si>
  <si>
    <t>LKOZOS2016</t>
  </si>
  <si>
    <t>LKOZOS1017</t>
  </si>
  <si>
    <t>LKOZOS2018</t>
  </si>
  <si>
    <t>LKOZOS1019</t>
  </si>
  <si>
    <t>LKOZOS2020</t>
  </si>
  <si>
    <t>LKOZOS1021</t>
  </si>
  <si>
    <t>LKOZOS2022</t>
  </si>
  <si>
    <t>LKOZOS1023</t>
  </si>
  <si>
    <t>LKOZOS2002</t>
  </si>
  <si>
    <t>LKOZOS1024</t>
  </si>
  <si>
    <t>oOVO</t>
  </si>
  <si>
    <t>Komplex pedagógiai-pszichológiai alapvizsga</t>
  </si>
  <si>
    <t xml:space="preserve"> Az óvodáskor pedagógiája</t>
  </si>
  <si>
    <t>Családpedagógia, érzelmi intelligencia fejlesztése</t>
  </si>
  <si>
    <t>NMOVOALB022</t>
  </si>
  <si>
    <r>
      <t>Integrált nevelé</t>
    </r>
    <r>
      <rPr>
        <sz val="10"/>
        <rFont val="Times New Roman"/>
        <family val="1"/>
        <charset val="238"/>
      </rPr>
      <t>si ismeretek 2.</t>
    </r>
  </si>
  <si>
    <t xml:space="preserve">Komplex egyéni gyakorlat </t>
  </si>
  <si>
    <t>OVOALB2015</t>
  </si>
  <si>
    <t>Levelező tagozat</t>
  </si>
  <si>
    <t>BLOVOP1001</t>
  </si>
  <si>
    <t>RTTANALB029</t>
  </si>
  <si>
    <t>NMALTALB431</t>
  </si>
  <si>
    <t>BLOVOP2032</t>
  </si>
  <si>
    <t>BLOVOP1003</t>
  </si>
  <si>
    <t>BLOVOP1004</t>
  </si>
  <si>
    <t>BLOVOP1010</t>
  </si>
  <si>
    <t>BLOVOP1038</t>
  </si>
  <si>
    <t>BLOVOP2030</t>
  </si>
  <si>
    <t>BLOVOP1006</t>
  </si>
  <si>
    <t>BLOVOP2004</t>
  </si>
  <si>
    <t>BLOVOP1016</t>
  </si>
  <si>
    <t>BLOVOP2011</t>
  </si>
  <si>
    <t>BLOVOP2012</t>
  </si>
  <si>
    <t>BLOVOP1017</t>
  </si>
  <si>
    <t>BLOVOP2013</t>
  </si>
  <si>
    <t>BLOVOP1018</t>
  </si>
  <si>
    <t>BLOVOP2014</t>
  </si>
  <si>
    <t>BLOVOP1019</t>
  </si>
  <si>
    <t>BLOVOP2015</t>
  </si>
  <si>
    <t>BLOVOP1020</t>
  </si>
  <si>
    <t>BLOVOP2016</t>
  </si>
  <si>
    <t>BLOVOP1021</t>
  </si>
  <si>
    <t>BLOVOP2017</t>
  </si>
  <si>
    <t>BLOVOP1022</t>
  </si>
  <si>
    <t>Óvodai gyakorlat 5. Összefüggő szakmai gyakorlat játék, mozgás, matematika</t>
  </si>
  <si>
    <t>BLOVOP1032</t>
  </si>
  <si>
    <t>BLOVOP2025</t>
  </si>
  <si>
    <t>BLOVOP1033</t>
  </si>
  <si>
    <t>BLVOP1023</t>
  </si>
  <si>
    <t>BLOVOP2018</t>
  </si>
  <si>
    <t>BLOVOP1024</t>
  </si>
  <si>
    <t>BLOVOP2019</t>
  </si>
  <si>
    <t xml:space="preserve"> Általános és fejlődéslélektan 1., 2.., Pedagógiai szociálpszichológia, A személyiségfejlődés zavarai, Az óvodáskor pedagógiája, Kompetenciaalapú pedagógia, a keresztény nevelés alapjai, Neveléselmélet, didaktika</t>
  </si>
  <si>
    <t>LKOZOS1024, RTALTALB007, RTALTALB014, RTALTALB015, OVOALB1002, LKOZOS2004, NMOVOALB022</t>
  </si>
  <si>
    <t>Németnemzetiség-ismeret és tanulásmódszertana</t>
  </si>
  <si>
    <t>Szabadon választható tárgyak – összesen</t>
  </si>
  <si>
    <r>
      <t xml:space="preserve">Óvodapedagógus alapképzési BA szak </t>
    </r>
    <r>
      <rPr>
        <b/>
        <sz val="24"/>
        <color indexed="10"/>
        <rFont val="Arial"/>
        <family val="2"/>
        <charset val="238"/>
      </rPr>
      <t xml:space="preserve">
levelező</t>
    </r>
    <r>
      <rPr>
        <b/>
        <sz val="24"/>
        <color indexed="17"/>
        <rFont val="Arial"/>
        <family val="2"/>
        <charset val="238"/>
      </rPr>
      <t xml:space="preserve"> tagozat</t>
    </r>
    <r>
      <rPr>
        <sz val="24"/>
        <rFont val="Arial"/>
        <family val="2"/>
        <charset val="238"/>
      </rPr>
      <t xml:space="preserve">
</t>
    </r>
    <r>
      <rPr>
        <sz val="13"/>
        <color indexed="23"/>
        <rFont val="Arial"/>
        <family val="2"/>
        <charset val="238"/>
      </rPr>
      <t>érvényes: 2017. szeptember 1-jétől</t>
    </r>
  </si>
  <si>
    <t>Speciális szakmai ismeretek
    (3 tantárgymodul választása kötelező, összesen 36 kredit)</t>
  </si>
  <si>
    <r>
      <t xml:space="preserve">Óvodapedagógus alapképzési BA szak </t>
    </r>
    <r>
      <rPr>
        <b/>
        <sz val="24"/>
        <color indexed="10"/>
        <rFont val="Arial"/>
        <family val="2"/>
        <charset val="238"/>
      </rPr>
      <t xml:space="preserve">
levelező</t>
    </r>
    <r>
      <rPr>
        <b/>
        <sz val="24"/>
        <color indexed="17"/>
        <rFont val="Arial"/>
        <family val="2"/>
        <charset val="238"/>
      </rPr>
      <t xml:space="preserve"> tagozat, német nemzetiségi szakirány</t>
    </r>
    <r>
      <rPr>
        <sz val="24"/>
        <rFont val="Arial"/>
        <family val="2"/>
        <charset val="238"/>
      </rPr>
      <t xml:space="preserve">
</t>
    </r>
    <r>
      <rPr>
        <sz val="13"/>
        <color indexed="23"/>
        <rFont val="Arial"/>
        <family val="2"/>
        <charset val="238"/>
      </rPr>
      <t>érvényes: 2017. szeptember 1-jétől</t>
    </r>
  </si>
  <si>
    <r>
      <t xml:space="preserve">Óvodapedagógus alapképzési BA szak </t>
    </r>
    <r>
      <rPr>
        <b/>
        <sz val="24"/>
        <color indexed="10"/>
        <rFont val="Arial"/>
        <family val="2"/>
        <charset val="238"/>
      </rPr>
      <t xml:space="preserve">
levelező</t>
    </r>
    <r>
      <rPr>
        <b/>
        <sz val="24"/>
        <color indexed="17"/>
        <rFont val="Arial"/>
        <family val="2"/>
        <charset val="238"/>
      </rPr>
      <t xml:space="preserve"> tagozat, cigány-roma nemzetiségi szakirány</t>
    </r>
    <r>
      <rPr>
        <sz val="24"/>
        <rFont val="Arial"/>
        <family val="2"/>
        <charset val="238"/>
      </rPr>
      <t xml:space="preserve">
</t>
    </r>
    <r>
      <rPr>
        <sz val="13"/>
        <color indexed="23"/>
        <rFont val="Arial"/>
        <family val="2"/>
        <charset val="238"/>
      </rPr>
      <t>érvényes: 2017. szeptember 1-jétől</t>
    </r>
  </si>
  <si>
    <t>Speciális szakmai ismeretek- német nemzetiségi szakirány 36 kredit</t>
  </si>
  <si>
    <t>Speciális szakmai ismeretek- cigány-roma nemzetiségi szakirány 36 kredit</t>
  </si>
  <si>
    <t xml:space="preserve"> Egészségnevelés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</si>
</sst>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36"/>
      <color indexed="10"/>
      <name val="Arial"/>
      <family val="2"/>
      <charset val="238"/>
    </font>
    <font>
      <b/>
      <sz val="24"/>
      <color indexed="10"/>
      <name val="Arial"/>
      <family val="2"/>
      <charset val="238"/>
    </font>
    <font>
      <b/>
      <sz val="24"/>
      <color indexed="17"/>
      <name val="Arial"/>
      <family val="2"/>
      <charset val="238"/>
    </font>
    <font>
      <sz val="24"/>
      <name val="Arial"/>
      <family val="2"/>
      <charset val="238"/>
    </font>
    <font>
      <sz val="13"/>
      <color indexed="23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strike/>
      <sz val="9"/>
      <name val="Arial CE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5">
    <xf numFmtId="0" fontId="0" fillId="0" borderId="0" xfId="0"/>
    <xf numFmtId="0" fontId="6" fillId="2" borderId="6" xfId="0" applyNumberFormat="1" applyFont="1" applyFill="1" applyBorder="1" applyAlignment="1">
      <alignment horizontal="center" vertical="center" textRotation="90" shrinkToFit="1"/>
    </xf>
    <xf numFmtId="0" fontId="6" fillId="2" borderId="7" xfId="0" applyNumberFormat="1" applyFont="1" applyFill="1" applyBorder="1" applyAlignment="1">
      <alignment horizontal="center" vertical="center" textRotation="90" shrinkToFit="1"/>
    </xf>
    <xf numFmtId="0" fontId="6" fillId="2" borderId="13" xfId="0" applyNumberFormat="1" applyFont="1" applyFill="1" applyBorder="1" applyAlignment="1">
      <alignment horizontal="center" vertical="center" textRotation="90" shrinkToFit="1"/>
    </xf>
    <xf numFmtId="0" fontId="6" fillId="3" borderId="1" xfId="0" applyNumberFormat="1" applyFont="1" applyFill="1" applyBorder="1" applyAlignment="1">
      <alignment horizontal="center" shrinkToFit="1"/>
    </xf>
    <xf numFmtId="0" fontId="6" fillId="6" borderId="23" xfId="0" applyFont="1" applyFill="1" applyBorder="1" applyAlignment="1">
      <alignment horizontal="center" vertical="center" textRotation="90"/>
    </xf>
    <xf numFmtId="0" fontId="6" fillId="6" borderId="24" xfId="0" applyFont="1" applyFill="1" applyBorder="1" applyAlignment="1">
      <alignment horizontal="center" vertical="center" textRotation="90"/>
    </xf>
    <xf numFmtId="0" fontId="7" fillId="6" borderId="24" xfId="0" applyFont="1" applyFill="1" applyBorder="1" applyAlignment="1">
      <alignment horizontal="center" vertical="center"/>
    </xf>
    <xf numFmtId="0" fontId="6" fillId="6" borderId="24" xfId="0" applyNumberFormat="1" applyFont="1" applyFill="1" applyBorder="1" applyAlignment="1">
      <alignment horizontal="center" vertical="center" textRotation="90" shrinkToFit="1"/>
    </xf>
    <xf numFmtId="0" fontId="6" fillId="6" borderId="25" xfId="0" applyFont="1" applyFill="1" applyBorder="1" applyAlignment="1">
      <alignment horizontal="center" vertical="center" textRotation="90" shrinkToFit="1"/>
    </xf>
    <xf numFmtId="0" fontId="6" fillId="2" borderId="23" xfId="0" applyFont="1" applyFill="1" applyBorder="1" applyAlignment="1">
      <alignment horizontal="center" vertical="center" textRotation="90"/>
    </xf>
    <xf numFmtId="0" fontId="6" fillId="2" borderId="24" xfId="0" applyFont="1" applyFill="1" applyBorder="1" applyAlignment="1">
      <alignment horizontal="center" vertical="center" textRotation="90"/>
    </xf>
    <xf numFmtId="0" fontId="7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 textRotation="90" shrinkToFit="1"/>
    </xf>
    <xf numFmtId="0" fontId="6" fillId="2" borderId="25" xfId="0" applyFont="1" applyFill="1" applyBorder="1" applyAlignment="1">
      <alignment horizontal="center" vertical="center" textRotation="90" shrinkToFit="1"/>
    </xf>
    <xf numFmtId="0" fontId="6" fillId="0" borderId="1" xfId="0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 wrapText="1" shrinkToFit="1"/>
    </xf>
    <xf numFmtId="0" fontId="6" fillId="0" borderId="15" xfId="0" applyNumberFormat="1" applyFont="1" applyFill="1" applyBorder="1" applyAlignment="1">
      <alignment horizontal="center" wrapText="1" shrinkToFit="1"/>
    </xf>
    <xf numFmtId="0" fontId="6" fillId="2" borderId="13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textRotation="90" shrinkToFit="1"/>
    </xf>
    <xf numFmtId="0" fontId="6" fillId="2" borderId="13" xfId="0" applyFont="1" applyFill="1" applyBorder="1" applyAlignment="1">
      <alignment horizontal="center" vertical="center" textRotation="90" shrinkToFit="1"/>
    </xf>
    <xf numFmtId="0" fontId="0" fillId="0" borderId="0" xfId="0"/>
    <xf numFmtId="0" fontId="6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shrinkToFit="1"/>
    </xf>
    <xf numFmtId="0" fontId="6" fillId="0" borderId="14" xfId="0" applyNumberFormat="1" applyFont="1" applyFill="1" applyBorder="1" applyAlignment="1">
      <alignment horizontal="center" shrinkToFit="1"/>
    </xf>
    <xf numFmtId="0" fontId="6" fillId="0" borderId="15" xfId="0" applyNumberFormat="1" applyFont="1" applyFill="1" applyBorder="1" applyAlignment="1">
      <alignment horizontal="center" shrinkToFit="1"/>
    </xf>
    <xf numFmtId="0" fontId="6" fillId="0" borderId="1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 shrinkToFit="1"/>
    </xf>
    <xf numFmtId="0" fontId="6" fillId="0" borderId="11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shrinkToFit="1"/>
    </xf>
    <xf numFmtId="0" fontId="6" fillId="0" borderId="6" xfId="0" applyNumberFormat="1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left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0" xfId="0"/>
    <xf numFmtId="0" fontId="6" fillId="6" borderId="51" xfId="0" applyNumberFormat="1" applyFont="1" applyFill="1" applyBorder="1" applyAlignment="1">
      <alignment horizontal="center" vertical="center" textRotation="90" shrinkToFit="1"/>
    </xf>
    <xf numFmtId="0" fontId="6" fillId="3" borderId="40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/>
    </xf>
    <xf numFmtId="0" fontId="6" fillId="2" borderId="54" xfId="0" applyNumberFormat="1" applyFont="1" applyFill="1" applyBorder="1" applyAlignment="1">
      <alignment horizontal="center" vertical="center" textRotation="90" shrinkToFit="1"/>
    </xf>
    <xf numFmtId="0" fontId="6" fillId="3" borderId="15" xfId="0" applyNumberFormat="1" applyFont="1" applyFill="1" applyBorder="1" applyAlignment="1">
      <alignment horizontal="center" shrinkToFit="1"/>
    </xf>
    <xf numFmtId="0" fontId="6" fillId="3" borderId="33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31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 vertical="center"/>
    </xf>
    <xf numFmtId="0" fontId="6" fillId="3" borderId="33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/>
    </xf>
    <xf numFmtId="0" fontId="6" fillId="3" borderId="31" xfId="0" applyNumberFormat="1" applyFont="1" applyFill="1" applyBorder="1" applyAlignment="1">
      <alignment horizontal="center" shrinkToFit="1"/>
    </xf>
    <xf numFmtId="0" fontId="6" fillId="3" borderId="40" xfId="0" applyNumberFormat="1" applyFont="1" applyFill="1" applyBorder="1" applyAlignment="1">
      <alignment horizontal="center" shrinkToFit="1"/>
    </xf>
    <xf numFmtId="0" fontId="6" fillId="3" borderId="30" xfId="0" applyNumberFormat="1" applyFont="1" applyFill="1" applyBorder="1" applyAlignment="1">
      <alignment horizontal="center" shrinkToFit="1"/>
    </xf>
    <xf numFmtId="0" fontId="6" fillId="3" borderId="35" xfId="0" applyNumberFormat="1" applyFont="1" applyFill="1" applyBorder="1" applyAlignment="1">
      <alignment horizontal="center" shrinkToFit="1"/>
    </xf>
    <xf numFmtId="0" fontId="6" fillId="3" borderId="28" xfId="0" applyFont="1" applyFill="1" applyBorder="1" applyAlignment="1">
      <alignment horizontal="left" wrapText="1"/>
    </xf>
    <xf numFmtId="0" fontId="6" fillId="3" borderId="28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 shrinkToFit="1"/>
    </xf>
    <xf numFmtId="0" fontId="6" fillId="3" borderId="0" xfId="0" applyNumberFormat="1" applyFont="1" applyFill="1" applyBorder="1" applyAlignment="1">
      <alignment horizontal="center" shrinkToFit="1"/>
    </xf>
    <xf numFmtId="0" fontId="6" fillId="3" borderId="9" xfId="0" applyNumberFormat="1" applyFont="1" applyFill="1" applyBorder="1" applyAlignment="1">
      <alignment horizontal="center" shrinkToFit="1"/>
    </xf>
    <xf numFmtId="0" fontId="6" fillId="3" borderId="36" xfId="0" applyNumberFormat="1" applyFont="1" applyFill="1" applyBorder="1" applyAlignment="1">
      <alignment horizontal="center" shrinkToFit="1"/>
    </xf>
    <xf numFmtId="0" fontId="6" fillId="3" borderId="14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center"/>
    </xf>
    <xf numFmtId="0" fontId="6" fillId="3" borderId="33" xfId="0" applyNumberFormat="1" applyFont="1" applyFill="1" applyBorder="1" applyAlignment="1">
      <alignment horizontal="center" shrinkToFit="1"/>
    </xf>
    <xf numFmtId="0" fontId="6" fillId="3" borderId="21" xfId="0" applyNumberFormat="1" applyFont="1" applyFill="1" applyBorder="1" applyAlignment="1">
      <alignment horizontal="center" shrinkToFit="1"/>
    </xf>
    <xf numFmtId="0" fontId="6" fillId="3" borderId="22" xfId="0" applyNumberFormat="1" applyFont="1" applyFill="1" applyBorder="1" applyAlignment="1">
      <alignment horizontal="center" shrinkToFit="1"/>
    </xf>
    <xf numFmtId="0" fontId="6" fillId="3" borderId="37" xfId="0" applyNumberFormat="1" applyFont="1" applyFill="1" applyBorder="1" applyAlignment="1">
      <alignment horizontal="center" shrinkToFit="1"/>
    </xf>
    <xf numFmtId="0" fontId="6" fillId="3" borderId="19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horizontal="left"/>
    </xf>
    <xf numFmtId="0" fontId="7" fillId="3" borderId="31" xfId="0" applyNumberFormat="1" applyFont="1" applyFill="1" applyBorder="1" applyAlignment="1">
      <alignment horizontal="center" shrinkToFit="1"/>
    </xf>
    <xf numFmtId="0" fontId="7" fillId="3" borderId="40" xfId="0" applyNumberFormat="1" applyFont="1" applyFill="1" applyBorder="1" applyAlignment="1">
      <alignment horizontal="center" shrinkToFit="1"/>
    </xf>
    <xf numFmtId="0" fontId="6" fillId="3" borderId="21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 vertical="center" shrinkToFit="1"/>
    </xf>
    <xf numFmtId="0" fontId="6" fillId="3" borderId="14" xfId="0" applyNumberFormat="1" applyFont="1" applyFill="1" applyBorder="1" applyAlignment="1">
      <alignment horizontal="center" vertical="center" shrinkToFit="1"/>
    </xf>
    <xf numFmtId="0" fontId="6" fillId="3" borderId="14" xfId="0" applyNumberFormat="1" applyFont="1" applyFill="1" applyBorder="1" applyAlignment="1">
      <alignment horizontal="center" shrinkToFit="1"/>
    </xf>
    <xf numFmtId="0" fontId="6" fillId="3" borderId="19" xfId="0" applyFont="1" applyFill="1" applyBorder="1" applyAlignment="1">
      <alignment horizontal="left" vertical="center" wrapText="1"/>
    </xf>
    <xf numFmtId="0" fontId="6" fillId="3" borderId="50" xfId="0" applyNumberFormat="1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wrapText="1"/>
    </xf>
    <xf numFmtId="0" fontId="6" fillId="3" borderId="39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NumberFormat="1" applyFont="1" applyFill="1" applyBorder="1" applyAlignment="1">
      <alignment horizontal="center" shrinkToFit="1"/>
    </xf>
    <xf numFmtId="0" fontId="6" fillId="3" borderId="12" xfId="0" applyNumberFormat="1" applyFont="1" applyFill="1" applyBorder="1" applyAlignment="1">
      <alignment horizontal="center" shrinkToFit="1"/>
    </xf>
    <xf numFmtId="0" fontId="6" fillId="3" borderId="10" xfId="0" applyNumberFormat="1" applyFont="1" applyFill="1" applyBorder="1" applyAlignment="1">
      <alignment horizontal="center" shrinkToFit="1"/>
    </xf>
    <xf numFmtId="0" fontId="6" fillId="3" borderId="15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center" vertical="center" shrinkToFit="1"/>
    </xf>
    <xf numFmtId="0" fontId="8" fillId="3" borderId="22" xfId="0" applyNumberFormat="1" applyFont="1" applyFill="1" applyBorder="1" applyAlignment="1">
      <alignment horizontal="center" shrinkToFit="1"/>
    </xf>
    <xf numFmtId="0" fontId="8" fillId="3" borderId="33" xfId="0" applyNumberFormat="1" applyFont="1" applyFill="1" applyBorder="1" applyAlignment="1">
      <alignment horizontal="center" shrinkToFit="1"/>
    </xf>
    <xf numFmtId="0" fontId="8" fillId="3" borderId="21" xfId="0" applyNumberFormat="1" applyFont="1" applyFill="1" applyBorder="1" applyAlignment="1">
      <alignment horizontal="center" shrinkToFit="1"/>
    </xf>
    <xf numFmtId="0" fontId="6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shrinkToFit="1"/>
    </xf>
    <xf numFmtId="0" fontId="6" fillId="3" borderId="13" xfId="0" applyNumberFormat="1" applyFont="1" applyFill="1" applyBorder="1" applyAlignment="1">
      <alignment horizontal="center" shrinkToFit="1"/>
    </xf>
    <xf numFmtId="0" fontId="6" fillId="3" borderId="28" xfId="0" applyNumberFormat="1" applyFont="1" applyFill="1" applyBorder="1" applyAlignment="1">
      <alignment horizontal="center" shrinkToFit="1"/>
    </xf>
    <xf numFmtId="0" fontId="6" fillId="3" borderId="19" xfId="0" applyNumberFormat="1" applyFont="1" applyFill="1" applyBorder="1" applyAlignment="1">
      <alignment horizontal="center" shrinkToFit="1"/>
    </xf>
    <xf numFmtId="0" fontId="6" fillId="3" borderId="9" xfId="0" applyNumberFormat="1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6" fillId="3" borderId="3" xfId="0" applyNumberFormat="1" applyFont="1" applyFill="1" applyBorder="1" applyAlignment="1">
      <alignment horizontal="center" shrinkToFit="1"/>
    </xf>
    <xf numFmtId="0" fontId="6" fillId="3" borderId="3" xfId="0" applyNumberFormat="1" applyFont="1" applyFill="1" applyBorder="1" applyAlignment="1">
      <alignment horizontal="center" vertical="center" shrinkToFit="1"/>
    </xf>
    <xf numFmtId="0" fontId="6" fillId="3" borderId="6" xfId="0" applyNumberFormat="1" applyFont="1" applyFill="1" applyBorder="1" applyAlignment="1">
      <alignment horizontal="center" shrinkToFit="1"/>
    </xf>
    <xf numFmtId="0" fontId="6" fillId="3" borderId="8" xfId="0" applyNumberFormat="1" applyFont="1" applyFill="1" applyBorder="1" applyAlignment="1">
      <alignment horizontal="center" shrinkToFit="1"/>
    </xf>
    <xf numFmtId="0" fontId="7" fillId="3" borderId="14" xfId="0" applyFont="1" applyFill="1" applyBorder="1" applyAlignment="1">
      <alignment horizontal="center"/>
    </xf>
    <xf numFmtId="0" fontId="6" fillId="3" borderId="22" xfId="0" applyNumberFormat="1" applyFont="1" applyFill="1" applyBorder="1" applyAlignment="1">
      <alignment horizontal="center" vertical="center" shrinkToFit="1"/>
    </xf>
    <xf numFmtId="0" fontId="6" fillId="3" borderId="33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left"/>
    </xf>
    <xf numFmtId="0" fontId="6" fillId="3" borderId="46" xfId="0" applyNumberFormat="1" applyFont="1" applyFill="1" applyBorder="1" applyAlignment="1">
      <alignment horizontal="center" shrinkToFit="1"/>
    </xf>
    <xf numFmtId="0" fontId="6" fillId="3" borderId="47" xfId="0" applyNumberFormat="1" applyFont="1" applyFill="1" applyBorder="1" applyAlignment="1">
      <alignment horizontal="center" shrinkToFit="1"/>
    </xf>
    <xf numFmtId="0" fontId="6" fillId="3" borderId="48" xfId="0" applyNumberFormat="1" applyFont="1" applyFill="1" applyBorder="1" applyAlignment="1">
      <alignment horizontal="center" shrinkToFit="1"/>
    </xf>
    <xf numFmtId="0" fontId="8" fillId="3" borderId="48" xfId="0" applyNumberFormat="1" applyFont="1" applyFill="1" applyBorder="1" applyAlignment="1">
      <alignment horizontal="center" shrinkToFit="1"/>
    </xf>
    <xf numFmtId="0" fontId="8" fillId="3" borderId="46" xfId="0" applyNumberFormat="1" applyFont="1" applyFill="1" applyBorder="1" applyAlignment="1">
      <alignment horizontal="center" shrinkToFit="1"/>
    </xf>
    <xf numFmtId="0" fontId="8" fillId="3" borderId="47" xfId="0" applyNumberFormat="1" applyFont="1" applyFill="1" applyBorder="1" applyAlignment="1">
      <alignment horizontal="center" shrinkToFit="1"/>
    </xf>
    <xf numFmtId="0" fontId="6" fillId="3" borderId="49" xfId="0" applyNumberFormat="1" applyFont="1" applyFill="1" applyBorder="1" applyAlignment="1">
      <alignment horizontal="center" shrinkToFit="1"/>
    </xf>
    <xf numFmtId="0" fontId="6" fillId="3" borderId="2" xfId="0" applyNumberFormat="1" applyFont="1" applyFill="1" applyBorder="1" applyAlignment="1">
      <alignment horizontal="center" shrinkToFit="1"/>
    </xf>
    <xf numFmtId="0" fontId="6" fillId="3" borderId="5" xfId="0" applyNumberFormat="1" applyFont="1" applyFill="1" applyBorder="1" applyAlignment="1">
      <alignment horizontal="center" shrinkToFit="1"/>
    </xf>
    <xf numFmtId="0" fontId="8" fillId="3" borderId="19" xfId="0" applyFont="1" applyFill="1" applyBorder="1" applyAlignment="1">
      <alignment horizontal="left" wrapText="1"/>
    </xf>
    <xf numFmtId="0" fontId="8" fillId="3" borderId="19" xfId="0" applyFont="1" applyFill="1" applyBorder="1" applyAlignment="1">
      <alignment horizontal="left"/>
    </xf>
    <xf numFmtId="0" fontId="6" fillId="3" borderId="12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13" fillId="3" borderId="33" xfId="0" applyFont="1" applyFill="1" applyBorder="1"/>
    <xf numFmtId="0" fontId="6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3" fillId="3" borderId="0" xfId="0" applyFont="1" applyFill="1" applyAlignment="1">
      <alignment wrapText="1"/>
    </xf>
    <xf numFmtId="0" fontId="13" fillId="3" borderId="14" xfId="0" applyFont="1" applyFill="1" applyBorder="1"/>
    <xf numFmtId="0" fontId="7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/>
    </xf>
    <xf numFmtId="0" fontId="8" fillId="3" borderId="4" xfId="0" applyNumberFormat="1" applyFont="1" applyFill="1" applyBorder="1" applyAlignment="1">
      <alignment horizontal="center" vertical="center" shrinkToFit="1"/>
    </xf>
    <xf numFmtId="0" fontId="8" fillId="3" borderId="0" xfId="0" applyNumberFormat="1" applyFont="1" applyFill="1" applyBorder="1" applyAlignment="1">
      <alignment horizontal="center" vertical="center" shrinkToFit="1"/>
    </xf>
    <xf numFmtId="0" fontId="8" fillId="3" borderId="9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 shrinkToFit="1"/>
    </xf>
    <xf numFmtId="0" fontId="8" fillId="3" borderId="9" xfId="0" applyNumberFormat="1" applyFont="1" applyFill="1" applyBorder="1" applyAlignment="1">
      <alignment horizontal="center" shrinkToFit="1"/>
    </xf>
    <xf numFmtId="0" fontId="6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6" fillId="3" borderId="2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left"/>
    </xf>
    <xf numFmtId="0" fontId="6" fillId="3" borderId="5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 vertical="center"/>
    </xf>
    <xf numFmtId="0" fontId="6" fillId="3" borderId="13" xfId="0" applyNumberFormat="1" applyFont="1" applyFill="1" applyBorder="1" applyAlignment="1">
      <alignment horizontal="center" vertical="center" shrinkToFit="1"/>
    </xf>
    <xf numFmtId="0" fontId="7" fillId="3" borderId="49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wrapText="1"/>
    </xf>
    <xf numFmtId="0" fontId="13" fillId="3" borderId="32" xfId="0" applyFont="1" applyFill="1" applyBorder="1"/>
    <xf numFmtId="0" fontId="7" fillId="3" borderId="54" xfId="0" applyFont="1" applyFill="1" applyBorder="1" applyAlignment="1">
      <alignment horizontal="center"/>
    </xf>
    <xf numFmtId="0" fontId="13" fillId="3" borderId="33" xfId="0" applyFont="1" applyFill="1" applyBorder="1" applyAlignment="1">
      <alignment wrapText="1"/>
    </xf>
    <xf numFmtId="0" fontId="6" fillId="3" borderId="60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wrapText="1"/>
    </xf>
    <xf numFmtId="0" fontId="6" fillId="3" borderId="4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/>
    </xf>
    <xf numFmtId="0" fontId="6" fillId="3" borderId="31" xfId="0" applyNumberFormat="1" applyFont="1" applyFill="1" applyBorder="1" applyAlignment="1">
      <alignment horizontal="center" vertical="center" shrinkToFit="1"/>
    </xf>
    <xf numFmtId="0" fontId="6" fillId="3" borderId="40" xfId="0" applyNumberFormat="1" applyFont="1" applyFill="1" applyBorder="1" applyAlignment="1">
      <alignment horizontal="center" vertical="center" shrinkToFit="1"/>
    </xf>
    <xf numFmtId="0" fontId="6" fillId="3" borderId="30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/>
    <xf numFmtId="0" fontId="7" fillId="3" borderId="3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0" fontId="13" fillId="3" borderId="4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7" fillId="3" borderId="61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/>
    </xf>
    <xf numFmtId="0" fontId="6" fillId="3" borderId="62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left" wrapText="1"/>
    </xf>
    <xf numFmtId="0" fontId="6" fillId="3" borderId="28" xfId="0" applyFont="1" applyFill="1" applyBorder="1" applyAlignment="1">
      <alignment horizontal="left" vertical="top"/>
    </xf>
    <xf numFmtId="0" fontId="6" fillId="3" borderId="41" xfId="0" applyNumberFormat="1" applyFont="1" applyFill="1" applyBorder="1" applyAlignment="1">
      <alignment horizontal="center" shrinkToFit="1"/>
    </xf>
    <xf numFmtId="0" fontId="6" fillId="3" borderId="42" xfId="0" applyNumberFormat="1" applyFont="1" applyFill="1" applyBorder="1" applyAlignment="1">
      <alignment horizontal="center" shrinkToFit="1"/>
    </xf>
    <xf numFmtId="0" fontId="6" fillId="3" borderId="34" xfId="0" applyNumberFormat="1" applyFont="1" applyFill="1" applyBorder="1" applyAlignment="1">
      <alignment horizontal="center" shrinkToFit="1"/>
    </xf>
    <xf numFmtId="0" fontId="6" fillId="3" borderId="24" xfId="0" applyNumberFormat="1" applyFont="1" applyFill="1" applyBorder="1" applyAlignment="1">
      <alignment horizontal="center" vertical="center" shrinkToFit="1"/>
    </xf>
    <xf numFmtId="0" fontId="6" fillId="3" borderId="58" xfId="0" applyNumberFormat="1" applyFont="1" applyFill="1" applyBorder="1" applyAlignment="1">
      <alignment horizontal="center" shrinkToFit="1"/>
    </xf>
    <xf numFmtId="0" fontId="6" fillId="3" borderId="19" xfId="0" applyNumberFormat="1" applyFont="1" applyFill="1" applyBorder="1" applyAlignment="1">
      <alignment horizontal="center" vertical="center" shrinkToFit="1"/>
    </xf>
    <xf numFmtId="0" fontId="6" fillId="3" borderId="28" xfId="0" applyNumberFormat="1" applyFont="1" applyFill="1" applyBorder="1" applyAlignment="1">
      <alignment horizontal="center" vertical="center" shrinkToFit="1"/>
    </xf>
    <xf numFmtId="0" fontId="6" fillId="3" borderId="49" xfId="0" applyNumberFormat="1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wrapText="1"/>
    </xf>
    <xf numFmtId="0" fontId="8" fillId="3" borderId="20" xfId="0" applyFont="1" applyFill="1" applyBorder="1" applyAlignment="1">
      <alignment horizontal="left" wrapText="1"/>
    </xf>
    <xf numFmtId="0" fontId="6" fillId="3" borderId="59" xfId="0" applyFont="1" applyFill="1" applyBorder="1" applyAlignment="1">
      <alignment horizontal="left" wrapText="1"/>
    </xf>
    <xf numFmtId="0" fontId="6" fillId="3" borderId="6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6" fillId="3" borderId="15" xfId="0" applyNumberFormat="1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/>
    </xf>
    <xf numFmtId="0" fontId="7" fillId="3" borderId="53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left" vertical="center"/>
    </xf>
    <xf numFmtId="0" fontId="6" fillId="3" borderId="53" xfId="0" applyNumberFormat="1" applyFont="1" applyFill="1" applyBorder="1" applyAlignment="1">
      <alignment horizontal="center" shrinkToFit="1"/>
    </xf>
    <xf numFmtId="0" fontId="6" fillId="3" borderId="52" xfId="0" applyNumberFormat="1" applyFont="1" applyFill="1" applyBorder="1" applyAlignment="1">
      <alignment horizontal="center" shrinkToFit="1"/>
    </xf>
    <xf numFmtId="0" fontId="6" fillId="3" borderId="21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left"/>
    </xf>
    <xf numFmtId="0" fontId="13" fillId="3" borderId="11" xfId="0" applyFont="1" applyFill="1" applyBorder="1"/>
    <xf numFmtId="0" fontId="13" fillId="3" borderId="15" xfId="0" applyFont="1" applyFill="1" applyBorder="1"/>
    <xf numFmtId="0" fontId="6" fillId="3" borderId="5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52" xfId="0" applyNumberFormat="1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/>
    </xf>
    <xf numFmtId="0" fontId="6" fillId="3" borderId="53" xfId="0" applyFont="1" applyFill="1" applyBorder="1" applyAlignment="1">
      <alignment horizontal="left"/>
    </xf>
    <xf numFmtId="0" fontId="6" fillId="3" borderId="22" xfId="0" applyNumberFormat="1" applyFont="1" applyFill="1" applyBorder="1" applyAlignment="1">
      <alignment vertical="center" shrinkToFit="1"/>
    </xf>
    <xf numFmtId="0" fontId="6" fillId="3" borderId="33" xfId="0" applyNumberFormat="1" applyFont="1" applyFill="1" applyBorder="1" applyAlignment="1">
      <alignment vertical="center" shrinkToFit="1"/>
    </xf>
    <xf numFmtId="0" fontId="6" fillId="3" borderId="21" xfId="0" applyNumberFormat="1" applyFont="1" applyFill="1" applyBorder="1" applyAlignment="1">
      <alignment vertical="center" shrinkToFit="1"/>
    </xf>
    <xf numFmtId="0" fontId="6" fillId="3" borderId="4" xfId="0" applyNumberFormat="1" applyFont="1" applyFill="1" applyBorder="1" applyAlignment="1">
      <alignment vertical="center" shrinkToFit="1"/>
    </xf>
    <xf numFmtId="0" fontId="6" fillId="3" borderId="0" xfId="0" applyNumberFormat="1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/>
    </xf>
    <xf numFmtId="0" fontId="6" fillId="3" borderId="54" xfId="0" applyNumberFormat="1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left" wrapText="1"/>
    </xf>
    <xf numFmtId="0" fontId="13" fillId="3" borderId="22" xfId="0" applyFont="1" applyFill="1" applyBorder="1" applyAlignment="1">
      <alignment vertical="center"/>
    </xf>
    <xf numFmtId="0" fontId="13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6" fillId="3" borderId="56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50" xfId="0" applyNumberFormat="1" applyFont="1" applyFill="1" applyBorder="1" applyAlignment="1">
      <alignment vertical="center" shrinkToFit="1"/>
    </xf>
    <xf numFmtId="0" fontId="6" fillId="3" borderId="2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shrinkToFit="1"/>
    </xf>
    <xf numFmtId="0" fontId="6" fillId="0" borderId="0" xfId="0" applyNumberFormat="1" applyFont="1" applyFill="1" applyBorder="1" applyAlignment="1">
      <alignment horizontal="center" shrinkToFit="1"/>
    </xf>
    <xf numFmtId="0" fontId="6" fillId="0" borderId="9" xfId="0" applyNumberFormat="1" applyFont="1" applyFill="1" applyBorder="1" applyAlignment="1">
      <alignment horizontal="center" shrinkToFit="1"/>
    </xf>
    <xf numFmtId="0" fontId="9" fillId="0" borderId="38" xfId="0" applyNumberFormat="1" applyFont="1" applyFill="1" applyBorder="1" applyAlignment="1">
      <alignment horizontal="center" shrinkToFit="1"/>
    </xf>
    <xf numFmtId="0" fontId="0" fillId="0" borderId="0" xfId="0" applyFill="1"/>
    <xf numFmtId="0" fontId="9" fillId="0" borderId="1" xfId="0" applyNumberFormat="1" applyFont="1" applyFill="1" applyBorder="1" applyAlignment="1">
      <alignment horizont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shrinkToFit="1"/>
    </xf>
    <xf numFmtId="0" fontId="6" fillId="0" borderId="52" xfId="0" applyNumberFormat="1" applyFont="1" applyFill="1" applyBorder="1" applyAlignment="1">
      <alignment horizontal="center" shrinkToFit="1"/>
    </xf>
    <xf numFmtId="0" fontId="6" fillId="0" borderId="54" xfId="0" applyNumberFormat="1" applyFont="1" applyFill="1" applyBorder="1" applyAlignment="1">
      <alignment horizontal="center" shrinkToFit="1"/>
    </xf>
    <xf numFmtId="0" fontId="6" fillId="0" borderId="53" xfId="0" applyNumberFormat="1" applyFont="1" applyFill="1" applyBorder="1" applyAlignment="1">
      <alignment horizontal="center" shrinkToFit="1"/>
    </xf>
    <xf numFmtId="0" fontId="6" fillId="0" borderId="61" xfId="0" applyNumberFormat="1" applyFont="1" applyFill="1" applyBorder="1" applyAlignment="1">
      <alignment horizontal="center" shrinkToFit="1"/>
    </xf>
    <xf numFmtId="0" fontId="6" fillId="0" borderId="19" xfId="0" applyNumberFormat="1" applyFont="1" applyFill="1" applyBorder="1" applyAlignment="1">
      <alignment horizontal="center" wrapText="1" shrinkToFit="1"/>
    </xf>
    <xf numFmtId="0" fontId="6" fillId="0" borderId="43" xfId="0" applyNumberFormat="1" applyFont="1" applyFill="1" applyBorder="1" applyAlignment="1">
      <alignment horizontal="center" shrinkToFit="1"/>
    </xf>
    <xf numFmtId="0" fontId="9" fillId="0" borderId="11" xfId="0" applyNumberFormat="1" applyFont="1" applyFill="1" applyBorder="1" applyAlignment="1">
      <alignment horizontal="center" shrinkToFit="1"/>
    </xf>
    <xf numFmtId="0" fontId="6" fillId="0" borderId="52" xfId="0" applyNumberFormat="1" applyFont="1" applyFill="1" applyBorder="1" applyAlignment="1">
      <alignment horizontal="center" vertical="center" shrinkToFit="1"/>
    </xf>
    <xf numFmtId="0" fontId="6" fillId="0" borderId="53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wrapText="1"/>
    </xf>
    <xf numFmtId="0" fontId="7" fillId="3" borderId="48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FF3300"/>
      <color rgb="FF99FFCC"/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abSelected="1" zoomScaleNormal="100" workbookViewId="0">
      <selection sqref="A1:AG1"/>
    </sheetView>
  </sheetViews>
  <sheetFormatPr defaultRowHeight="15" x14ac:dyDescent="0.25"/>
  <cols>
    <col min="1" max="1" width="3.85546875" customWidth="1"/>
    <col min="2" max="2" width="2.85546875" customWidth="1"/>
    <col min="3" max="3" width="2.5703125" customWidth="1"/>
    <col min="4" max="4" width="13.28515625" customWidth="1"/>
    <col min="5" max="5" width="12.5703125" customWidth="1"/>
    <col min="6" max="6" width="12.7109375" hidden="1" customWidth="1"/>
    <col min="7" max="7" width="50" customWidth="1"/>
    <col min="8" max="8" width="23.140625" hidden="1" customWidth="1"/>
    <col min="9" max="27" width="2.7109375" customWidth="1"/>
    <col min="28" max="28" width="3.42578125" customWidth="1"/>
    <col min="29" max="29" width="4.28515625" customWidth="1"/>
    <col min="30" max="30" width="3.42578125" bestFit="1" customWidth="1"/>
    <col min="31" max="31" width="2.7109375" bestFit="1" customWidth="1"/>
    <col min="32" max="32" width="14.5703125" customWidth="1"/>
    <col min="33" max="33" width="41.85546875" customWidth="1"/>
  </cols>
  <sheetData>
    <row r="1" spans="1:33" ht="111.6" customHeight="1" x14ac:dyDescent="0.6">
      <c r="A1" s="382" t="s">
        <v>480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415"/>
    </row>
    <row r="2" spans="1:33" ht="81.75" thickBot="1" x14ac:dyDescent="0.3">
      <c r="A2" s="22" t="s">
        <v>0</v>
      </c>
      <c r="B2" s="22" t="s">
        <v>1</v>
      </c>
      <c r="C2" s="22" t="s">
        <v>2</v>
      </c>
      <c r="D2" s="272" t="s">
        <v>3</v>
      </c>
      <c r="E2" s="3" t="s">
        <v>166</v>
      </c>
      <c r="F2" s="3" t="s">
        <v>179</v>
      </c>
      <c r="G2" s="24" t="s">
        <v>4</v>
      </c>
      <c r="H2" s="17" t="s">
        <v>127</v>
      </c>
      <c r="I2" s="1" t="s">
        <v>5</v>
      </c>
      <c r="J2" s="2" t="s">
        <v>6</v>
      </c>
      <c r="K2" s="25" t="s">
        <v>7</v>
      </c>
      <c r="L2" s="1" t="s">
        <v>8</v>
      </c>
      <c r="M2" s="2" t="s">
        <v>9</v>
      </c>
      <c r="N2" s="25" t="s">
        <v>10</v>
      </c>
      <c r="O2" s="1" t="s">
        <v>11</v>
      </c>
      <c r="P2" s="2" t="s">
        <v>12</v>
      </c>
      <c r="Q2" s="25" t="s">
        <v>13</v>
      </c>
      <c r="R2" s="1" t="s">
        <v>14</v>
      </c>
      <c r="S2" s="2" t="s">
        <v>15</v>
      </c>
      <c r="T2" s="25" t="s">
        <v>16</v>
      </c>
      <c r="U2" s="1" t="s">
        <v>17</v>
      </c>
      <c r="V2" s="2" t="s">
        <v>18</v>
      </c>
      <c r="W2" s="25" t="s">
        <v>19</v>
      </c>
      <c r="X2" s="1" t="s">
        <v>20</v>
      </c>
      <c r="Y2" s="2" t="s">
        <v>21</v>
      </c>
      <c r="Z2" s="25" t="s">
        <v>22</v>
      </c>
      <c r="AA2" s="3" t="s">
        <v>25</v>
      </c>
      <c r="AB2" s="3" t="s">
        <v>26</v>
      </c>
      <c r="AC2" s="60" t="s">
        <v>27</v>
      </c>
      <c r="AD2" s="3" t="s">
        <v>28</v>
      </c>
      <c r="AE2" s="26" t="s">
        <v>29</v>
      </c>
      <c r="AF2" s="17" t="s">
        <v>30</v>
      </c>
      <c r="AG2" s="24" t="s">
        <v>31</v>
      </c>
    </row>
    <row r="3" spans="1:33" x14ac:dyDescent="0.25">
      <c r="A3" s="86" t="s">
        <v>32</v>
      </c>
      <c r="B3" s="87" t="s">
        <v>33</v>
      </c>
      <c r="C3" s="88">
        <v>1</v>
      </c>
      <c r="D3" s="157" t="s">
        <v>306</v>
      </c>
      <c r="E3" s="369" t="s">
        <v>167</v>
      </c>
      <c r="F3" s="366" t="s">
        <v>187</v>
      </c>
      <c r="G3" s="64" t="s">
        <v>34</v>
      </c>
      <c r="H3" s="220" t="s">
        <v>187</v>
      </c>
      <c r="I3" s="88">
        <v>10</v>
      </c>
      <c r="J3" s="88">
        <v>0</v>
      </c>
      <c r="K3" s="89">
        <v>2</v>
      </c>
      <c r="L3" s="87"/>
      <c r="M3" s="88"/>
      <c r="N3" s="89"/>
      <c r="O3" s="87"/>
      <c r="P3" s="88"/>
      <c r="Q3" s="89"/>
      <c r="R3" s="87"/>
      <c r="S3" s="88"/>
      <c r="T3" s="89"/>
      <c r="U3" s="87"/>
      <c r="V3" s="88"/>
      <c r="W3" s="89"/>
      <c r="X3" s="87"/>
      <c r="Y3" s="88"/>
      <c r="Z3" s="88"/>
      <c r="AA3" s="87">
        <f t="shared" ref="AA3:AB10" si="0">X3+U3+R3+O3+L3+I3</f>
        <v>10</v>
      </c>
      <c r="AB3" s="88">
        <f t="shared" si="0"/>
        <v>0</v>
      </c>
      <c r="AC3" s="119">
        <f>SUM(AA3:AB3)</f>
        <v>10</v>
      </c>
      <c r="AD3" s="262">
        <f t="shared" ref="AD3:AD10" si="1">K3+N3+Q3+T3+W3+Z3</f>
        <v>2</v>
      </c>
      <c r="AE3" s="89" t="s">
        <v>35</v>
      </c>
      <c r="AF3" s="91"/>
      <c r="AG3" s="92"/>
    </row>
    <row r="4" spans="1:33" x14ac:dyDescent="0.25">
      <c r="A4" s="93" t="s">
        <v>32</v>
      </c>
      <c r="B4" s="94" t="s">
        <v>261</v>
      </c>
      <c r="C4" s="95">
        <v>5</v>
      </c>
      <c r="D4" s="157" t="s">
        <v>412</v>
      </c>
      <c r="E4" s="370"/>
      <c r="F4" s="367"/>
      <c r="G4" s="65" t="s">
        <v>263</v>
      </c>
      <c r="H4" s="176" t="s">
        <v>200</v>
      </c>
      <c r="I4" s="95"/>
      <c r="J4" s="95"/>
      <c r="K4" s="96"/>
      <c r="L4" s="94"/>
      <c r="M4" s="95"/>
      <c r="N4" s="96"/>
      <c r="O4" s="94"/>
      <c r="P4" s="95"/>
      <c r="Q4" s="96"/>
      <c r="R4" s="94"/>
      <c r="S4" s="95"/>
      <c r="T4" s="96"/>
      <c r="U4" s="94">
        <v>10</v>
      </c>
      <c r="V4" s="95">
        <v>5</v>
      </c>
      <c r="W4" s="96">
        <v>3</v>
      </c>
      <c r="X4" s="94"/>
      <c r="Y4" s="95"/>
      <c r="Z4" s="95"/>
      <c r="AA4" s="94">
        <f t="shared" si="0"/>
        <v>10</v>
      </c>
      <c r="AB4" s="95">
        <f>Y4+V4+S4+P4+M4+J4</f>
        <v>5</v>
      </c>
      <c r="AC4" s="119">
        <f t="shared" ref="AC4:AC10" si="2">SUM(AA4:AB4)</f>
        <v>15</v>
      </c>
      <c r="AD4" s="263">
        <f t="shared" si="1"/>
        <v>3</v>
      </c>
      <c r="AE4" s="96" t="s">
        <v>38</v>
      </c>
      <c r="AF4" s="80"/>
      <c r="AG4" s="98"/>
    </row>
    <row r="5" spans="1:33" x14ac:dyDescent="0.25">
      <c r="A5" s="93" t="s">
        <v>32</v>
      </c>
      <c r="B5" s="99" t="s">
        <v>39</v>
      </c>
      <c r="C5" s="99">
        <v>3</v>
      </c>
      <c r="D5" s="83" t="s">
        <v>307</v>
      </c>
      <c r="E5" s="370"/>
      <c r="F5" s="367"/>
      <c r="G5" s="66" t="s">
        <v>40</v>
      </c>
      <c r="H5" s="181" t="s">
        <v>187</v>
      </c>
      <c r="I5" s="95"/>
      <c r="J5" s="95"/>
      <c r="K5" s="96"/>
      <c r="L5" s="94"/>
      <c r="M5" s="95"/>
      <c r="N5" s="96"/>
      <c r="O5" s="94">
        <v>10</v>
      </c>
      <c r="P5" s="95">
        <v>0</v>
      </c>
      <c r="Q5" s="96">
        <v>2</v>
      </c>
      <c r="R5" s="94"/>
      <c r="S5" s="95"/>
      <c r="T5" s="96"/>
      <c r="U5" s="94"/>
      <c r="V5" s="95"/>
      <c r="W5" s="96"/>
      <c r="X5" s="94"/>
      <c r="Y5" s="95"/>
      <c r="Z5" s="95"/>
      <c r="AA5" s="94">
        <f t="shared" si="0"/>
        <v>10</v>
      </c>
      <c r="AB5" s="95">
        <f t="shared" si="0"/>
        <v>0</v>
      </c>
      <c r="AC5" s="119">
        <f t="shared" si="2"/>
        <v>10</v>
      </c>
      <c r="AD5" s="263">
        <f t="shared" si="1"/>
        <v>2</v>
      </c>
      <c r="AE5" s="96" t="s">
        <v>35</v>
      </c>
      <c r="AF5" s="100"/>
      <c r="AG5" s="101"/>
    </row>
    <row r="6" spans="1:33" ht="15.75" thickBot="1" x14ac:dyDescent="0.3">
      <c r="A6" s="102" t="s">
        <v>32</v>
      </c>
      <c r="B6" s="56" t="s">
        <v>33</v>
      </c>
      <c r="C6" s="56">
        <v>1</v>
      </c>
      <c r="D6" s="184" t="s">
        <v>308</v>
      </c>
      <c r="E6" s="371"/>
      <c r="F6" s="368"/>
      <c r="G6" s="67" t="s">
        <v>41</v>
      </c>
      <c r="H6" s="207" t="s">
        <v>187</v>
      </c>
      <c r="I6" s="103">
        <v>10</v>
      </c>
      <c r="J6" s="103">
        <v>0</v>
      </c>
      <c r="K6" s="104">
        <v>2</v>
      </c>
      <c r="L6" s="105"/>
      <c r="M6" s="103"/>
      <c r="N6" s="104"/>
      <c r="O6" s="105"/>
      <c r="P6" s="103"/>
      <c r="Q6" s="104"/>
      <c r="R6" s="105"/>
      <c r="S6" s="103"/>
      <c r="T6" s="104"/>
      <c r="U6" s="105"/>
      <c r="V6" s="103"/>
      <c r="W6" s="104"/>
      <c r="X6" s="105"/>
      <c r="Y6" s="103"/>
      <c r="Z6" s="103"/>
      <c r="AA6" s="105">
        <f t="shared" si="0"/>
        <v>10</v>
      </c>
      <c r="AB6" s="103">
        <f t="shared" si="0"/>
        <v>0</v>
      </c>
      <c r="AC6" s="144">
        <f t="shared" si="2"/>
        <v>10</v>
      </c>
      <c r="AD6" s="264">
        <f t="shared" si="1"/>
        <v>2</v>
      </c>
      <c r="AE6" s="104" t="s">
        <v>35</v>
      </c>
      <c r="AF6" s="107"/>
      <c r="AG6" s="108"/>
    </row>
    <row r="7" spans="1:33" x14ac:dyDescent="0.25">
      <c r="A7" s="86" t="s">
        <v>32</v>
      </c>
      <c r="B7" s="55" t="s">
        <v>36</v>
      </c>
      <c r="C7" s="55">
        <v>5</v>
      </c>
      <c r="D7" s="157" t="s">
        <v>309</v>
      </c>
      <c r="E7" s="363" t="s">
        <v>185</v>
      </c>
      <c r="F7" s="366" t="s">
        <v>187</v>
      </c>
      <c r="G7" s="68" t="s">
        <v>56</v>
      </c>
      <c r="H7" s="220" t="s">
        <v>187</v>
      </c>
      <c r="I7" s="88"/>
      <c r="J7" s="88"/>
      <c r="K7" s="89"/>
      <c r="L7" s="87"/>
      <c r="M7" s="88"/>
      <c r="N7" s="89"/>
      <c r="O7" s="87"/>
      <c r="P7" s="88"/>
      <c r="Q7" s="89"/>
      <c r="R7" s="87"/>
      <c r="S7" s="88"/>
      <c r="T7" s="89"/>
      <c r="U7" s="87">
        <v>10</v>
      </c>
      <c r="V7" s="88">
        <v>0</v>
      </c>
      <c r="W7" s="89">
        <v>2</v>
      </c>
      <c r="X7" s="109"/>
      <c r="Y7" s="110"/>
      <c r="Z7" s="110"/>
      <c r="AA7" s="87">
        <f t="shared" si="0"/>
        <v>10</v>
      </c>
      <c r="AB7" s="89">
        <f t="shared" si="0"/>
        <v>0</v>
      </c>
      <c r="AC7" s="143">
        <f t="shared" si="2"/>
        <v>10</v>
      </c>
      <c r="AD7" s="90">
        <f t="shared" si="1"/>
        <v>2</v>
      </c>
      <c r="AE7" s="89" t="s">
        <v>35</v>
      </c>
      <c r="AF7" s="91"/>
      <c r="AG7" s="92"/>
    </row>
    <row r="8" spans="1:33" x14ac:dyDescent="0.25">
      <c r="A8" s="93" t="s">
        <v>32</v>
      </c>
      <c r="B8" s="99" t="s">
        <v>36</v>
      </c>
      <c r="C8" s="99">
        <v>6</v>
      </c>
      <c r="D8" s="157" t="s">
        <v>310</v>
      </c>
      <c r="E8" s="364"/>
      <c r="F8" s="367"/>
      <c r="G8" s="69" t="s">
        <v>42</v>
      </c>
      <c r="H8" s="181" t="s">
        <v>187</v>
      </c>
      <c r="I8" s="95"/>
      <c r="J8" s="95"/>
      <c r="K8" s="96"/>
      <c r="L8" s="94"/>
      <c r="M8" s="95"/>
      <c r="N8" s="96"/>
      <c r="O8" s="94"/>
      <c r="P8" s="95"/>
      <c r="Q8" s="96"/>
      <c r="R8" s="94"/>
      <c r="S8" s="95"/>
      <c r="T8" s="96"/>
      <c r="U8" s="94"/>
      <c r="V8" s="95"/>
      <c r="W8" s="96"/>
      <c r="X8" s="94">
        <v>10</v>
      </c>
      <c r="Y8" s="95">
        <v>0</v>
      </c>
      <c r="Z8" s="95">
        <v>2</v>
      </c>
      <c r="AA8" s="94">
        <f>X8+U8+R8+O8+L8+I8</f>
        <v>10</v>
      </c>
      <c r="AB8" s="96">
        <f>Y8+V8+S8+P8+M8+J8</f>
        <v>0</v>
      </c>
      <c r="AC8" s="119">
        <f t="shared" si="2"/>
        <v>10</v>
      </c>
      <c r="AD8" s="97">
        <f t="shared" si="1"/>
        <v>2</v>
      </c>
      <c r="AE8" s="96" t="s">
        <v>35</v>
      </c>
      <c r="AF8" s="80" t="s">
        <v>309</v>
      </c>
      <c r="AG8" s="80" t="s">
        <v>56</v>
      </c>
    </row>
    <row r="9" spans="1:33" x14ac:dyDescent="0.25">
      <c r="A9" s="93" t="s">
        <v>32</v>
      </c>
      <c r="B9" s="99" t="s">
        <v>39</v>
      </c>
      <c r="C9" s="99">
        <v>4</v>
      </c>
      <c r="D9" s="157" t="s">
        <v>432</v>
      </c>
      <c r="E9" s="364"/>
      <c r="F9" s="367"/>
      <c r="G9" s="69" t="s">
        <v>43</v>
      </c>
      <c r="H9" s="181" t="s">
        <v>188</v>
      </c>
      <c r="I9" s="95"/>
      <c r="J9" s="95"/>
      <c r="K9" s="96"/>
      <c r="L9" s="94"/>
      <c r="M9" s="95"/>
      <c r="N9" s="96"/>
      <c r="O9" s="94"/>
      <c r="P9" s="95"/>
      <c r="Q9" s="96"/>
      <c r="R9" s="94">
        <v>10</v>
      </c>
      <c r="S9" s="95">
        <v>0</v>
      </c>
      <c r="T9" s="96">
        <v>2</v>
      </c>
      <c r="U9" s="94"/>
      <c r="V9" s="95"/>
      <c r="W9" s="96"/>
      <c r="X9" s="94"/>
      <c r="Y9" s="95"/>
      <c r="Z9" s="95"/>
      <c r="AA9" s="94">
        <f t="shared" si="0"/>
        <v>10</v>
      </c>
      <c r="AB9" s="96">
        <f t="shared" si="0"/>
        <v>0</v>
      </c>
      <c r="AC9" s="119">
        <f t="shared" si="2"/>
        <v>10</v>
      </c>
      <c r="AD9" s="97">
        <f t="shared" si="1"/>
        <v>2</v>
      </c>
      <c r="AE9" s="96" t="s">
        <v>35</v>
      </c>
      <c r="AF9" s="80"/>
      <c r="AG9" s="98"/>
    </row>
    <row r="10" spans="1:33" ht="15.75" thickBot="1" x14ac:dyDescent="0.3">
      <c r="A10" s="102" t="s">
        <v>32</v>
      </c>
      <c r="B10" s="56" t="s">
        <v>36</v>
      </c>
      <c r="C10" s="56">
        <v>5</v>
      </c>
      <c r="D10" s="183" t="s">
        <v>373</v>
      </c>
      <c r="E10" s="365"/>
      <c r="F10" s="368"/>
      <c r="G10" s="70" t="s">
        <v>218</v>
      </c>
      <c r="H10" s="207" t="s">
        <v>190</v>
      </c>
      <c r="I10" s="103"/>
      <c r="J10" s="103"/>
      <c r="K10" s="104"/>
      <c r="L10" s="105"/>
      <c r="M10" s="103"/>
      <c r="N10" s="104"/>
      <c r="O10" s="182"/>
      <c r="P10" s="182"/>
      <c r="Q10" s="182"/>
      <c r="R10" s="105"/>
      <c r="S10" s="103"/>
      <c r="T10" s="104"/>
      <c r="U10" s="183">
        <v>10</v>
      </c>
      <c r="V10" s="183">
        <v>0</v>
      </c>
      <c r="W10" s="183">
        <v>2</v>
      </c>
      <c r="X10" s="105"/>
      <c r="Y10" s="103"/>
      <c r="Z10" s="103"/>
      <c r="AA10" s="105">
        <f t="shared" si="0"/>
        <v>10</v>
      </c>
      <c r="AB10" s="104">
        <f t="shared" si="0"/>
        <v>0</v>
      </c>
      <c r="AC10" s="144">
        <f t="shared" si="2"/>
        <v>10</v>
      </c>
      <c r="AD10" s="183">
        <f t="shared" si="1"/>
        <v>2</v>
      </c>
      <c r="AE10" s="104" t="s">
        <v>35</v>
      </c>
      <c r="AF10" s="107"/>
      <c r="AG10" s="108"/>
    </row>
    <row r="11" spans="1:33" ht="15.75" thickBot="1" x14ac:dyDescent="0.3">
      <c r="A11" s="112" t="s">
        <v>32</v>
      </c>
      <c r="B11" s="113"/>
      <c r="C11" s="114"/>
      <c r="D11" s="115"/>
      <c r="E11" s="116"/>
      <c r="F11" s="116"/>
      <c r="G11" s="73" t="s">
        <v>44</v>
      </c>
      <c r="H11" s="75"/>
      <c r="I11" s="117">
        <f>SUM(I3:I10)</f>
        <v>20</v>
      </c>
      <c r="J11" s="117">
        <f t="shared" ref="J11:AB11" si="3">SUM(J3:J10)</f>
        <v>0</v>
      </c>
      <c r="K11" s="117">
        <f t="shared" si="3"/>
        <v>4</v>
      </c>
      <c r="L11" s="117">
        <f t="shared" si="3"/>
        <v>0</v>
      </c>
      <c r="M11" s="117">
        <f t="shared" si="3"/>
        <v>0</v>
      </c>
      <c r="N11" s="117">
        <f t="shared" si="3"/>
        <v>0</v>
      </c>
      <c r="O11" s="117">
        <f t="shared" si="3"/>
        <v>10</v>
      </c>
      <c r="P11" s="117">
        <f t="shared" si="3"/>
        <v>0</v>
      </c>
      <c r="Q11" s="117">
        <f t="shared" si="3"/>
        <v>2</v>
      </c>
      <c r="R11" s="117">
        <f t="shared" si="3"/>
        <v>10</v>
      </c>
      <c r="S11" s="117">
        <f t="shared" si="3"/>
        <v>0</v>
      </c>
      <c r="T11" s="117">
        <f t="shared" si="3"/>
        <v>2</v>
      </c>
      <c r="U11" s="117">
        <f>SUM(U3:U10)</f>
        <v>30</v>
      </c>
      <c r="V11" s="117">
        <f>SUM(V3:V10)</f>
        <v>5</v>
      </c>
      <c r="W11" s="117">
        <f>SUM(W3:W10)</f>
        <v>7</v>
      </c>
      <c r="X11" s="117">
        <f t="shared" si="3"/>
        <v>10</v>
      </c>
      <c r="Y11" s="117">
        <f t="shared" si="3"/>
        <v>0</v>
      </c>
      <c r="Z11" s="117">
        <f t="shared" si="3"/>
        <v>2</v>
      </c>
      <c r="AA11" s="117">
        <f t="shared" si="3"/>
        <v>80</v>
      </c>
      <c r="AB11" s="117">
        <f t="shared" si="3"/>
        <v>5</v>
      </c>
      <c r="AC11" s="265">
        <f>SUM(AC3:AC10)</f>
        <v>85</v>
      </c>
      <c r="AD11" s="118">
        <f>SUM(AD3:AD10)</f>
        <v>17</v>
      </c>
      <c r="AE11" s="119">
        <v>0</v>
      </c>
      <c r="AF11" s="100"/>
      <c r="AG11" s="101"/>
    </row>
    <row r="12" spans="1:33" x14ac:dyDescent="0.25">
      <c r="A12" s="86" t="s">
        <v>32</v>
      </c>
      <c r="B12" s="55" t="s">
        <v>33</v>
      </c>
      <c r="C12" s="55">
        <v>1</v>
      </c>
      <c r="D12" s="193" t="s">
        <v>433</v>
      </c>
      <c r="E12" s="366" t="s">
        <v>183</v>
      </c>
      <c r="F12" s="366" t="s">
        <v>192</v>
      </c>
      <c r="G12" s="68" t="s">
        <v>45</v>
      </c>
      <c r="H12" s="220" t="s">
        <v>189</v>
      </c>
      <c r="I12" s="88">
        <v>5</v>
      </c>
      <c r="J12" s="88">
        <v>5</v>
      </c>
      <c r="K12" s="89">
        <v>2</v>
      </c>
      <c r="L12" s="87"/>
      <c r="M12" s="88"/>
      <c r="N12" s="89"/>
      <c r="O12" s="87"/>
      <c r="P12" s="88"/>
      <c r="Q12" s="89"/>
      <c r="R12" s="87"/>
      <c r="S12" s="88"/>
      <c r="T12" s="89"/>
      <c r="U12" s="87"/>
      <c r="V12" s="88"/>
      <c r="W12" s="89"/>
      <c r="X12" s="87"/>
      <c r="Y12" s="88"/>
      <c r="Z12" s="89"/>
      <c r="AA12" s="87">
        <f t="shared" ref="AA12:AB16" si="4">X12+U12+R12+O12+L12+I12</f>
        <v>5</v>
      </c>
      <c r="AB12" s="88">
        <f t="shared" si="4"/>
        <v>5</v>
      </c>
      <c r="AC12" s="143">
        <f>SUM(AA12:AB12)</f>
        <v>10</v>
      </c>
      <c r="AD12" s="262">
        <f>K12+N12+Q12+T12+W12+Z12</f>
        <v>2</v>
      </c>
      <c r="AE12" s="89" t="s">
        <v>35</v>
      </c>
      <c r="AF12" s="91"/>
      <c r="AG12" s="204"/>
    </row>
    <row r="13" spans="1:33" x14ac:dyDescent="0.25">
      <c r="A13" s="93" t="s">
        <v>32</v>
      </c>
      <c r="B13" s="99" t="s">
        <v>33</v>
      </c>
      <c r="C13" s="99">
        <v>2</v>
      </c>
      <c r="D13" s="157" t="s">
        <v>313</v>
      </c>
      <c r="E13" s="367"/>
      <c r="F13" s="367"/>
      <c r="G13" s="69" t="s">
        <v>46</v>
      </c>
      <c r="H13" s="181" t="s">
        <v>189</v>
      </c>
      <c r="I13" s="95"/>
      <c r="J13" s="95"/>
      <c r="K13" s="96"/>
      <c r="L13" s="94">
        <v>10</v>
      </c>
      <c r="M13" s="95">
        <v>5</v>
      </c>
      <c r="N13" s="96">
        <v>3</v>
      </c>
      <c r="O13" s="94"/>
      <c r="P13" s="95"/>
      <c r="Q13" s="96"/>
      <c r="R13" s="94"/>
      <c r="S13" s="95"/>
      <c r="T13" s="96"/>
      <c r="U13" s="94"/>
      <c r="V13" s="95"/>
      <c r="W13" s="96"/>
      <c r="X13" s="94"/>
      <c r="Y13" s="95"/>
      <c r="Z13" s="96"/>
      <c r="AA13" s="94">
        <f t="shared" si="4"/>
        <v>10</v>
      </c>
      <c r="AB13" s="95">
        <f t="shared" si="4"/>
        <v>5</v>
      </c>
      <c r="AC13" s="119">
        <f t="shared" ref="AC13:AC16" si="5">SUM(AA13:AB13)</f>
        <v>15</v>
      </c>
      <c r="AD13" s="263">
        <f>K13+N13+Q13+T13+W13+Z13</f>
        <v>3</v>
      </c>
      <c r="AE13" s="96" t="s">
        <v>35</v>
      </c>
      <c r="AF13" s="80" t="s">
        <v>338</v>
      </c>
      <c r="AG13" s="206" t="s">
        <v>45</v>
      </c>
    </row>
    <row r="14" spans="1:33" x14ac:dyDescent="0.25">
      <c r="A14" s="93" t="s">
        <v>32</v>
      </c>
      <c r="B14" s="99" t="s">
        <v>39</v>
      </c>
      <c r="C14" s="99">
        <v>3</v>
      </c>
      <c r="D14" s="157" t="s">
        <v>314</v>
      </c>
      <c r="E14" s="367"/>
      <c r="F14" s="367"/>
      <c r="G14" s="69" t="s">
        <v>47</v>
      </c>
      <c r="H14" s="181" t="s">
        <v>189</v>
      </c>
      <c r="I14" s="95"/>
      <c r="J14" s="95"/>
      <c r="K14" s="96"/>
      <c r="L14" s="94"/>
      <c r="M14" s="95"/>
      <c r="N14" s="96"/>
      <c r="O14" s="94">
        <v>10</v>
      </c>
      <c r="P14" s="95">
        <v>5</v>
      </c>
      <c r="Q14" s="96">
        <v>3</v>
      </c>
      <c r="R14" s="94"/>
      <c r="S14" s="95"/>
      <c r="T14" s="96"/>
      <c r="U14" s="94"/>
      <c r="V14" s="95"/>
      <c r="W14" s="96"/>
      <c r="X14" s="94"/>
      <c r="Y14" s="95"/>
      <c r="Z14" s="96"/>
      <c r="AA14" s="94">
        <f t="shared" si="4"/>
        <v>10</v>
      </c>
      <c r="AB14" s="95">
        <f t="shared" si="4"/>
        <v>5</v>
      </c>
      <c r="AC14" s="119">
        <f t="shared" si="5"/>
        <v>15</v>
      </c>
      <c r="AD14" s="263">
        <f>K14+N14+Q14+T14+W14+Z14</f>
        <v>3</v>
      </c>
      <c r="AE14" s="96" t="s">
        <v>35</v>
      </c>
      <c r="AF14" s="80" t="s">
        <v>312</v>
      </c>
      <c r="AG14" s="206" t="s">
        <v>45</v>
      </c>
    </row>
    <row r="15" spans="1:33" x14ac:dyDescent="0.25">
      <c r="A15" s="93" t="s">
        <v>32</v>
      </c>
      <c r="B15" s="99" t="s">
        <v>39</v>
      </c>
      <c r="C15" s="99">
        <v>4</v>
      </c>
      <c r="D15" s="157" t="s">
        <v>315</v>
      </c>
      <c r="E15" s="370"/>
      <c r="F15" s="367"/>
      <c r="G15" s="69" t="s">
        <v>48</v>
      </c>
      <c r="H15" s="181" t="s">
        <v>190</v>
      </c>
      <c r="I15" s="95"/>
      <c r="J15" s="95"/>
      <c r="K15" s="96"/>
      <c r="L15" s="94"/>
      <c r="M15" s="95"/>
      <c r="N15" s="96"/>
      <c r="O15" s="94"/>
      <c r="P15" s="95"/>
      <c r="Q15" s="96"/>
      <c r="R15" s="94">
        <v>0</v>
      </c>
      <c r="S15" s="95">
        <v>10</v>
      </c>
      <c r="T15" s="96">
        <v>2</v>
      </c>
      <c r="U15" s="94"/>
      <c r="V15" s="95"/>
      <c r="W15" s="96"/>
      <c r="X15" s="94"/>
      <c r="Y15" s="95"/>
      <c r="Z15" s="96"/>
      <c r="AA15" s="94">
        <f t="shared" si="4"/>
        <v>0</v>
      </c>
      <c r="AB15" s="95">
        <f t="shared" si="4"/>
        <v>10</v>
      </c>
      <c r="AC15" s="119">
        <f t="shared" si="5"/>
        <v>10</v>
      </c>
      <c r="AD15" s="263">
        <f>K15+N15+Q15+T15+W15+Z15</f>
        <v>2</v>
      </c>
      <c r="AE15" s="96" t="s">
        <v>38</v>
      </c>
      <c r="AF15" s="80" t="s">
        <v>313</v>
      </c>
      <c r="AG15" s="206" t="s">
        <v>46</v>
      </c>
    </row>
    <row r="16" spans="1:33" ht="48.75" thickBot="1" x14ac:dyDescent="0.3">
      <c r="A16" s="102" t="s">
        <v>32</v>
      </c>
      <c r="B16" s="56" t="s">
        <v>36</v>
      </c>
      <c r="C16" s="56">
        <v>6</v>
      </c>
      <c r="D16" s="184" t="s">
        <v>413</v>
      </c>
      <c r="E16" s="368"/>
      <c r="F16" s="368"/>
      <c r="G16" s="71" t="s">
        <v>264</v>
      </c>
      <c r="H16" s="278" t="s">
        <v>191</v>
      </c>
      <c r="I16" s="103"/>
      <c r="J16" s="103"/>
      <c r="K16" s="104"/>
      <c r="L16" s="105"/>
      <c r="M16" s="103"/>
      <c r="N16" s="104"/>
      <c r="O16" s="105"/>
      <c r="P16" s="103"/>
      <c r="Q16" s="104"/>
      <c r="R16" s="105"/>
      <c r="S16" s="103"/>
      <c r="T16" s="104"/>
      <c r="U16" s="105"/>
      <c r="V16" s="103"/>
      <c r="W16" s="104"/>
      <c r="X16" s="105">
        <v>0</v>
      </c>
      <c r="Y16" s="103">
        <v>10</v>
      </c>
      <c r="Z16" s="103">
        <v>2</v>
      </c>
      <c r="AA16" s="105">
        <f t="shared" si="4"/>
        <v>0</v>
      </c>
      <c r="AB16" s="103">
        <f t="shared" si="4"/>
        <v>10</v>
      </c>
      <c r="AC16" s="144">
        <f t="shared" si="5"/>
        <v>10</v>
      </c>
      <c r="AD16" s="264">
        <f>K16+N16+Q16+T16+W16+Z16</f>
        <v>2</v>
      </c>
      <c r="AE16" s="104" t="s">
        <v>38</v>
      </c>
      <c r="AF16" s="120" t="s">
        <v>339</v>
      </c>
      <c r="AG16" s="273" t="s">
        <v>52</v>
      </c>
    </row>
    <row r="17" spans="1:33" ht="15.75" thickBot="1" x14ac:dyDescent="0.3">
      <c r="A17" s="129" t="s">
        <v>32</v>
      </c>
      <c r="B17" s="99"/>
      <c r="C17" s="99"/>
      <c r="D17" s="115"/>
      <c r="E17" s="116"/>
      <c r="F17" s="116"/>
      <c r="G17" s="75" t="s">
        <v>51</v>
      </c>
      <c r="H17" s="75"/>
      <c r="I17" s="117">
        <f>SUM(I12:I16)</f>
        <v>5</v>
      </c>
      <c r="J17" s="117">
        <f t="shared" ref="J17:Z17" si="6">SUM(J12:J16)</f>
        <v>5</v>
      </c>
      <c r="K17" s="117">
        <f t="shared" si="6"/>
        <v>2</v>
      </c>
      <c r="L17" s="117">
        <f t="shared" si="6"/>
        <v>10</v>
      </c>
      <c r="M17" s="117">
        <f t="shared" si="6"/>
        <v>5</v>
      </c>
      <c r="N17" s="117">
        <f t="shared" si="6"/>
        <v>3</v>
      </c>
      <c r="O17" s="117">
        <f t="shared" si="6"/>
        <v>10</v>
      </c>
      <c r="P17" s="117">
        <f t="shared" si="6"/>
        <v>5</v>
      </c>
      <c r="Q17" s="117">
        <f t="shared" si="6"/>
        <v>3</v>
      </c>
      <c r="R17" s="117">
        <f t="shared" si="6"/>
        <v>0</v>
      </c>
      <c r="S17" s="117">
        <f t="shared" si="6"/>
        <v>10</v>
      </c>
      <c r="T17" s="117">
        <f t="shared" si="6"/>
        <v>2</v>
      </c>
      <c r="U17" s="117">
        <f t="shared" si="6"/>
        <v>0</v>
      </c>
      <c r="V17" s="117">
        <f t="shared" si="6"/>
        <v>0</v>
      </c>
      <c r="W17" s="117">
        <f t="shared" si="6"/>
        <v>0</v>
      </c>
      <c r="X17" s="117">
        <f t="shared" si="6"/>
        <v>0</v>
      </c>
      <c r="Y17" s="117">
        <f t="shared" si="6"/>
        <v>10</v>
      </c>
      <c r="Z17" s="117">
        <f t="shared" si="6"/>
        <v>2</v>
      </c>
      <c r="AA17" s="117">
        <f>SUM(AA12:AA16)</f>
        <v>25</v>
      </c>
      <c r="AB17" s="117">
        <f>SUM(AB12:AB16)</f>
        <v>35</v>
      </c>
      <c r="AC17" s="145">
        <f>SUM(AC12:AC16)</f>
        <v>60</v>
      </c>
      <c r="AD17" s="119">
        <f>SUM(AD12:AD16)</f>
        <v>12</v>
      </c>
      <c r="AE17" s="96"/>
      <c r="AF17" s="274"/>
      <c r="AG17" s="238"/>
    </row>
    <row r="18" spans="1:33" ht="14.45" customHeight="1" x14ac:dyDescent="0.25">
      <c r="A18" s="86" t="s">
        <v>32</v>
      </c>
      <c r="B18" s="55" t="s">
        <v>33</v>
      </c>
      <c r="C18" s="254">
        <v>1</v>
      </c>
      <c r="D18" s="193" t="s">
        <v>374</v>
      </c>
      <c r="E18" s="395" t="s">
        <v>168</v>
      </c>
      <c r="F18" s="404" t="s">
        <v>187</v>
      </c>
      <c r="G18" s="231" t="s">
        <v>266</v>
      </c>
      <c r="H18" s="220" t="s">
        <v>187</v>
      </c>
      <c r="I18" s="88">
        <v>5</v>
      </c>
      <c r="J18" s="88">
        <v>10</v>
      </c>
      <c r="K18" s="89">
        <v>2</v>
      </c>
      <c r="L18" s="87"/>
      <c r="M18" s="88"/>
      <c r="N18" s="89"/>
      <c r="O18" s="87"/>
      <c r="P18" s="88"/>
      <c r="Q18" s="89"/>
      <c r="R18" s="87"/>
      <c r="S18" s="88"/>
      <c r="T18" s="89"/>
      <c r="U18" s="87"/>
      <c r="V18" s="88"/>
      <c r="W18" s="89"/>
      <c r="X18" s="87"/>
      <c r="Y18" s="88"/>
      <c r="Z18" s="88"/>
      <c r="AA18" s="87">
        <f>X18+U18+R18+O18+L18+I18</f>
        <v>5</v>
      </c>
      <c r="AB18" s="88">
        <f>Y18+V18+S18+P18+M18+J18</f>
        <v>10</v>
      </c>
      <c r="AC18" s="143">
        <f>SUM(AA18:AB18)</f>
        <v>15</v>
      </c>
      <c r="AD18" s="262">
        <f t="shared" ref="AD18:AD22" si="7">K18+N18+Q18+T18+W18+Z18</f>
        <v>2</v>
      </c>
      <c r="AE18" s="89" t="s">
        <v>35</v>
      </c>
      <c r="AF18" s="91"/>
      <c r="AG18" s="204"/>
    </row>
    <row r="19" spans="1:33" x14ac:dyDescent="0.25">
      <c r="A19" s="93" t="s">
        <v>32</v>
      </c>
      <c r="B19" s="99" t="s">
        <v>33</v>
      </c>
      <c r="C19" s="198">
        <v>2</v>
      </c>
      <c r="D19" s="157" t="s">
        <v>414</v>
      </c>
      <c r="E19" s="376"/>
      <c r="F19" s="384"/>
      <c r="G19" s="63" t="s">
        <v>269</v>
      </c>
      <c r="H19" s="181" t="s">
        <v>187</v>
      </c>
      <c r="I19" s="95"/>
      <c r="J19" s="95"/>
      <c r="K19" s="96"/>
      <c r="L19" s="94">
        <v>10</v>
      </c>
      <c r="M19" s="95">
        <v>0</v>
      </c>
      <c r="N19" s="96">
        <v>2</v>
      </c>
      <c r="O19" s="94"/>
      <c r="P19" s="95"/>
      <c r="Q19" s="96"/>
      <c r="R19" s="94"/>
      <c r="S19" s="95"/>
      <c r="T19" s="96"/>
      <c r="U19" s="94"/>
      <c r="V19" s="95"/>
      <c r="W19" s="96"/>
      <c r="X19" s="94"/>
      <c r="Y19" s="95"/>
      <c r="Z19" s="95"/>
      <c r="AA19" s="94">
        <f t="shared" ref="AA19:AB24" si="8">X19+U19+R19+O19+L19+I19</f>
        <v>10</v>
      </c>
      <c r="AB19" s="95">
        <f t="shared" si="8"/>
        <v>0</v>
      </c>
      <c r="AC19" s="119">
        <f t="shared" ref="AC19:AC24" si="9">SUM(AA19:AB19)</f>
        <v>10</v>
      </c>
      <c r="AD19" s="263">
        <f t="shared" si="7"/>
        <v>2</v>
      </c>
      <c r="AE19" s="96" t="s">
        <v>35</v>
      </c>
      <c r="AF19" s="80"/>
      <c r="AG19" s="206"/>
    </row>
    <row r="20" spans="1:33" ht="24.75" x14ac:dyDescent="0.25">
      <c r="A20" s="93" t="s">
        <v>32</v>
      </c>
      <c r="B20" s="99" t="s">
        <v>36</v>
      </c>
      <c r="C20" s="198">
        <v>6</v>
      </c>
      <c r="D20" s="157" t="s">
        <v>415</v>
      </c>
      <c r="E20" s="376"/>
      <c r="F20" s="384"/>
      <c r="G20" s="63" t="s">
        <v>268</v>
      </c>
      <c r="H20" s="181" t="s">
        <v>187</v>
      </c>
      <c r="I20" s="95"/>
      <c r="J20" s="95"/>
      <c r="K20" s="96"/>
      <c r="L20" s="94"/>
      <c r="M20" s="95"/>
      <c r="N20" s="96"/>
      <c r="O20" s="94"/>
      <c r="P20" s="95"/>
      <c r="Q20" s="96"/>
      <c r="R20" s="94"/>
      <c r="S20" s="95"/>
      <c r="T20" s="96"/>
      <c r="U20" s="94"/>
      <c r="V20" s="95"/>
      <c r="W20" s="96"/>
      <c r="X20" s="94">
        <v>5</v>
      </c>
      <c r="Y20" s="95">
        <v>5</v>
      </c>
      <c r="Z20" s="95">
        <v>2</v>
      </c>
      <c r="AA20" s="94">
        <f t="shared" si="8"/>
        <v>5</v>
      </c>
      <c r="AB20" s="95">
        <f t="shared" si="8"/>
        <v>5</v>
      </c>
      <c r="AC20" s="119">
        <f t="shared" si="9"/>
        <v>10</v>
      </c>
      <c r="AD20" s="263">
        <f t="shared" si="7"/>
        <v>2</v>
      </c>
      <c r="AE20" s="96" t="s">
        <v>38</v>
      </c>
      <c r="AF20" s="122"/>
      <c r="AG20" s="275"/>
    </row>
    <row r="21" spans="1:33" x14ac:dyDescent="0.25">
      <c r="A21" s="93" t="s">
        <v>32</v>
      </c>
      <c r="B21" s="99" t="s">
        <v>33</v>
      </c>
      <c r="C21" s="198">
        <v>2</v>
      </c>
      <c r="D21" s="83" t="s">
        <v>438</v>
      </c>
      <c r="E21" s="376"/>
      <c r="F21" s="384"/>
      <c r="G21" s="69" t="s">
        <v>209</v>
      </c>
      <c r="H21" s="181" t="s">
        <v>187</v>
      </c>
      <c r="I21" s="95"/>
      <c r="J21" s="95"/>
      <c r="K21" s="96"/>
      <c r="L21" s="94">
        <v>5</v>
      </c>
      <c r="M21" s="95">
        <v>5</v>
      </c>
      <c r="N21" s="96">
        <v>2</v>
      </c>
      <c r="O21" s="94"/>
      <c r="P21" s="95"/>
      <c r="Q21" s="96"/>
      <c r="R21" s="94"/>
      <c r="S21" s="95"/>
      <c r="T21" s="96"/>
      <c r="U21" s="94"/>
      <c r="V21" s="95"/>
      <c r="W21" s="96"/>
      <c r="X21" s="94"/>
      <c r="Y21" s="95"/>
      <c r="Z21" s="95"/>
      <c r="AA21" s="94">
        <f t="shared" si="8"/>
        <v>5</v>
      </c>
      <c r="AB21" s="95">
        <f t="shared" si="8"/>
        <v>5</v>
      </c>
      <c r="AC21" s="119">
        <f t="shared" si="9"/>
        <v>10</v>
      </c>
      <c r="AD21" s="263">
        <f t="shared" si="7"/>
        <v>2</v>
      </c>
      <c r="AE21" s="96" t="s">
        <v>35</v>
      </c>
      <c r="AF21" s="122"/>
      <c r="AG21" s="275"/>
    </row>
    <row r="22" spans="1:33" x14ac:dyDescent="0.25">
      <c r="A22" s="93" t="s">
        <v>32</v>
      </c>
      <c r="B22" s="99" t="s">
        <v>39</v>
      </c>
      <c r="C22" s="198">
        <v>3</v>
      </c>
      <c r="D22" s="157" t="s">
        <v>416</v>
      </c>
      <c r="E22" s="376"/>
      <c r="F22" s="384"/>
      <c r="G22" s="63" t="s">
        <v>272</v>
      </c>
      <c r="H22" s="181" t="s">
        <v>187</v>
      </c>
      <c r="I22" s="95"/>
      <c r="J22" s="95"/>
      <c r="K22" s="96"/>
      <c r="L22" s="94"/>
      <c r="M22" s="95"/>
      <c r="N22" s="96"/>
      <c r="O22" s="94">
        <v>0</v>
      </c>
      <c r="P22" s="95">
        <v>5</v>
      </c>
      <c r="Q22" s="96">
        <v>2</v>
      </c>
      <c r="R22" s="94"/>
      <c r="S22" s="95"/>
      <c r="T22" s="96"/>
      <c r="U22" s="94"/>
      <c r="V22" s="95"/>
      <c r="W22" s="96"/>
      <c r="X22" s="94"/>
      <c r="Y22" s="95"/>
      <c r="Z22" s="95"/>
      <c r="AA22" s="94">
        <f t="shared" si="8"/>
        <v>0</v>
      </c>
      <c r="AB22" s="95">
        <f t="shared" si="8"/>
        <v>5</v>
      </c>
      <c r="AC22" s="119">
        <f t="shared" si="9"/>
        <v>5</v>
      </c>
      <c r="AD22" s="263">
        <f t="shared" si="7"/>
        <v>2</v>
      </c>
      <c r="AE22" s="96" t="s">
        <v>38</v>
      </c>
      <c r="AF22" s="122"/>
      <c r="AG22" s="275"/>
    </row>
    <row r="23" spans="1:33" x14ac:dyDescent="0.25">
      <c r="A23" s="123" t="s">
        <v>32</v>
      </c>
      <c r="B23" s="124" t="s">
        <v>36</v>
      </c>
      <c r="C23" s="246">
        <v>6</v>
      </c>
      <c r="D23" s="185" t="s">
        <v>417</v>
      </c>
      <c r="E23" s="376"/>
      <c r="F23" s="384"/>
      <c r="G23" s="72" t="s">
        <v>437</v>
      </c>
      <c r="H23" s="181" t="s">
        <v>193</v>
      </c>
      <c r="I23" s="125"/>
      <c r="J23" s="125"/>
      <c r="K23" s="126"/>
      <c r="L23" s="127"/>
      <c r="M23" s="125"/>
      <c r="N23" s="126"/>
      <c r="O23" s="127"/>
      <c r="P23" s="125"/>
      <c r="Q23" s="126"/>
      <c r="R23" s="127"/>
      <c r="S23" s="125"/>
      <c r="T23" s="126"/>
      <c r="U23" s="127"/>
      <c r="V23" s="125"/>
      <c r="W23" s="126"/>
      <c r="X23" s="127">
        <v>10</v>
      </c>
      <c r="Y23" s="125">
        <v>5</v>
      </c>
      <c r="Z23" s="125">
        <v>2</v>
      </c>
      <c r="AA23" s="127">
        <f t="shared" si="8"/>
        <v>10</v>
      </c>
      <c r="AB23" s="125">
        <f t="shared" si="8"/>
        <v>5</v>
      </c>
      <c r="AC23" s="61">
        <f t="shared" si="9"/>
        <v>15</v>
      </c>
      <c r="AD23" s="266">
        <f>K23+N23+Q23+T23+W23+Z23</f>
        <v>2</v>
      </c>
      <c r="AE23" s="126" t="s">
        <v>35</v>
      </c>
      <c r="AF23" s="128" t="s">
        <v>374</v>
      </c>
      <c r="AG23" s="276" t="s">
        <v>436</v>
      </c>
    </row>
    <row r="24" spans="1:33" s="53" customFormat="1" ht="85.5" thickBot="1" x14ac:dyDescent="0.3">
      <c r="A24" s="102" t="s">
        <v>32</v>
      </c>
      <c r="B24" s="239" t="s">
        <v>39</v>
      </c>
      <c r="C24" s="228">
        <v>4</v>
      </c>
      <c r="D24" s="184" t="s">
        <v>441</v>
      </c>
      <c r="E24" s="255"/>
      <c r="F24" s="85"/>
      <c r="G24" s="279" t="s">
        <v>435</v>
      </c>
      <c r="H24" s="183"/>
      <c r="I24" s="103"/>
      <c r="J24" s="103"/>
      <c r="K24" s="103"/>
      <c r="L24" s="105"/>
      <c r="M24" s="103"/>
      <c r="N24" s="103"/>
      <c r="O24" s="105"/>
      <c r="P24" s="103"/>
      <c r="Q24" s="103"/>
      <c r="R24" s="105">
        <v>0</v>
      </c>
      <c r="S24" s="103">
        <v>0</v>
      </c>
      <c r="T24" s="103">
        <v>0</v>
      </c>
      <c r="U24" s="105"/>
      <c r="V24" s="103"/>
      <c r="W24" s="103"/>
      <c r="X24" s="105"/>
      <c r="Y24" s="103"/>
      <c r="Z24" s="103"/>
      <c r="AA24" s="105">
        <f t="shared" si="8"/>
        <v>0</v>
      </c>
      <c r="AB24" s="103">
        <f t="shared" si="8"/>
        <v>0</v>
      </c>
      <c r="AC24" s="144">
        <f t="shared" si="9"/>
        <v>0</v>
      </c>
      <c r="AD24" s="264">
        <f>K24+N24+Q24+T24+W24+Z24</f>
        <v>0</v>
      </c>
      <c r="AE24" s="104" t="s">
        <v>35</v>
      </c>
      <c r="AF24" s="107" t="s">
        <v>477</v>
      </c>
      <c r="AG24" s="229" t="s">
        <v>476</v>
      </c>
    </row>
    <row r="25" spans="1:33" ht="15.75" thickBot="1" x14ac:dyDescent="0.3">
      <c r="A25" s="129" t="s">
        <v>32</v>
      </c>
      <c r="B25" s="99"/>
      <c r="C25" s="99"/>
      <c r="D25" s="115"/>
      <c r="E25" s="116"/>
      <c r="F25" s="116"/>
      <c r="G25" s="75" t="s">
        <v>59</v>
      </c>
      <c r="H25" s="101"/>
      <c r="I25" s="131">
        <f>SUM(I18:I24)</f>
        <v>5</v>
      </c>
      <c r="J25" s="117">
        <f t="shared" ref="J25:Z25" si="10">SUM(J18:J24)</f>
        <v>10</v>
      </c>
      <c r="K25" s="117">
        <f t="shared" si="10"/>
        <v>2</v>
      </c>
      <c r="L25" s="117">
        <f t="shared" si="10"/>
        <v>15</v>
      </c>
      <c r="M25" s="117">
        <f t="shared" si="10"/>
        <v>5</v>
      </c>
      <c r="N25" s="117">
        <f t="shared" si="10"/>
        <v>4</v>
      </c>
      <c r="O25" s="117">
        <f t="shared" si="10"/>
        <v>0</v>
      </c>
      <c r="P25" s="117">
        <f t="shared" si="10"/>
        <v>5</v>
      </c>
      <c r="Q25" s="117">
        <f t="shared" si="10"/>
        <v>2</v>
      </c>
      <c r="R25" s="117">
        <f t="shared" si="10"/>
        <v>0</v>
      </c>
      <c r="S25" s="117">
        <f t="shared" si="10"/>
        <v>0</v>
      </c>
      <c r="T25" s="117">
        <f t="shared" si="10"/>
        <v>0</v>
      </c>
      <c r="U25" s="117">
        <f t="shared" si="10"/>
        <v>0</v>
      </c>
      <c r="V25" s="117">
        <f t="shared" si="10"/>
        <v>0</v>
      </c>
      <c r="W25" s="117">
        <f t="shared" si="10"/>
        <v>0</v>
      </c>
      <c r="X25" s="117">
        <f t="shared" si="10"/>
        <v>15</v>
      </c>
      <c r="Y25" s="117">
        <f t="shared" si="10"/>
        <v>10</v>
      </c>
      <c r="Z25" s="117">
        <f t="shared" si="10"/>
        <v>4</v>
      </c>
      <c r="AA25" s="117">
        <f>SUM(AA18:AA24)</f>
        <v>35</v>
      </c>
      <c r="AB25" s="117">
        <f>SUM(AB18:AB24)</f>
        <v>30</v>
      </c>
      <c r="AC25" s="145">
        <f>SUM(AC18:AC24)</f>
        <v>65</v>
      </c>
      <c r="AD25" s="119">
        <f>SUM(AD18:AD24)</f>
        <v>12</v>
      </c>
      <c r="AE25" s="96"/>
      <c r="AF25" s="100"/>
      <c r="AG25" s="101"/>
    </row>
    <row r="26" spans="1:33" x14ac:dyDescent="0.25">
      <c r="A26" s="86" t="s">
        <v>32</v>
      </c>
      <c r="B26" s="55" t="s">
        <v>33</v>
      </c>
      <c r="C26" s="55">
        <v>1</v>
      </c>
      <c r="D26" s="178" t="s">
        <v>316</v>
      </c>
      <c r="E26" s="409" t="s">
        <v>169</v>
      </c>
      <c r="F26" s="381" t="s">
        <v>194</v>
      </c>
      <c r="G26" s="292" t="s">
        <v>60</v>
      </c>
      <c r="H26" s="220" t="s">
        <v>194</v>
      </c>
      <c r="I26" s="88">
        <v>0</v>
      </c>
      <c r="J26" s="88">
        <v>10</v>
      </c>
      <c r="K26" s="89">
        <v>2</v>
      </c>
      <c r="L26" s="87"/>
      <c r="M26" s="88"/>
      <c r="N26" s="89"/>
      <c r="O26" s="87"/>
      <c r="P26" s="88"/>
      <c r="Q26" s="89"/>
      <c r="R26" s="87"/>
      <c r="S26" s="88"/>
      <c r="T26" s="89"/>
      <c r="U26" s="87"/>
      <c r="V26" s="88"/>
      <c r="W26" s="89"/>
      <c r="X26" s="87"/>
      <c r="Y26" s="88"/>
      <c r="Z26" s="88"/>
      <c r="AA26" s="87">
        <f>X26+U26+R26+O26+L26+I26</f>
        <v>0</v>
      </c>
      <c r="AB26" s="88">
        <f>Y26+V26+S26+P26+M26+J26</f>
        <v>10</v>
      </c>
      <c r="AC26" s="143">
        <f>SUM(AA26:AB26)</f>
        <v>10</v>
      </c>
      <c r="AD26" s="262">
        <f>K26+N26+Q26+T26+W26+Z26</f>
        <v>2</v>
      </c>
      <c r="AE26" s="89" t="s">
        <v>38</v>
      </c>
      <c r="AF26" s="91"/>
      <c r="AG26" s="204"/>
    </row>
    <row r="27" spans="1:33" ht="15.75" thickBot="1" x14ac:dyDescent="0.3">
      <c r="A27" s="102" t="s">
        <v>32</v>
      </c>
      <c r="B27" s="56" t="s">
        <v>33</v>
      </c>
      <c r="C27" s="56">
        <v>2</v>
      </c>
      <c r="D27" s="180" t="s">
        <v>317</v>
      </c>
      <c r="E27" s="410"/>
      <c r="F27" s="380"/>
      <c r="G27" s="257" t="s">
        <v>61</v>
      </c>
      <c r="H27" s="207" t="s">
        <v>194</v>
      </c>
      <c r="I27" s="103"/>
      <c r="J27" s="103"/>
      <c r="K27" s="104"/>
      <c r="L27" s="105">
        <v>0</v>
      </c>
      <c r="M27" s="103">
        <v>10</v>
      </c>
      <c r="N27" s="104">
        <v>2</v>
      </c>
      <c r="O27" s="132"/>
      <c r="P27" s="133"/>
      <c r="Q27" s="134"/>
      <c r="R27" s="105"/>
      <c r="S27" s="103"/>
      <c r="T27" s="104"/>
      <c r="U27" s="105"/>
      <c r="V27" s="103"/>
      <c r="W27" s="104"/>
      <c r="X27" s="105"/>
      <c r="Y27" s="103"/>
      <c r="Z27" s="103"/>
      <c r="AA27" s="105">
        <f>X27+U27+R27+O27+L27+I27</f>
        <v>0</v>
      </c>
      <c r="AB27" s="103">
        <f>Y27+V27+S27+P27+M27+J27</f>
        <v>10</v>
      </c>
      <c r="AC27" s="144">
        <f>SUM(AA27:AB27)</f>
        <v>10</v>
      </c>
      <c r="AD27" s="264">
        <f>K27+N27+Q27+T27+W27+Z27</f>
        <v>2</v>
      </c>
      <c r="AE27" s="104" t="s">
        <v>38</v>
      </c>
      <c r="AF27" s="107"/>
      <c r="AG27" s="208"/>
    </row>
    <row r="28" spans="1:33" x14ac:dyDescent="0.25">
      <c r="A28" s="135" t="s">
        <v>32</v>
      </c>
      <c r="B28" s="124"/>
      <c r="C28" s="124"/>
      <c r="D28" s="136"/>
      <c r="E28" s="137"/>
      <c r="F28" s="137"/>
      <c r="G28" s="74" t="s">
        <v>62</v>
      </c>
      <c r="H28" s="78"/>
      <c r="I28" s="233">
        <f>SUM(I26:I27)</f>
        <v>0</v>
      </c>
      <c r="J28" s="138">
        <f t="shared" ref="J28:Z28" si="11">SUM(J26:J27)</f>
        <v>10</v>
      </c>
      <c r="K28" s="138">
        <f t="shared" si="11"/>
        <v>2</v>
      </c>
      <c r="L28" s="138">
        <f t="shared" si="11"/>
        <v>0</v>
      </c>
      <c r="M28" s="138">
        <f t="shared" si="11"/>
        <v>10</v>
      </c>
      <c r="N28" s="138">
        <f t="shared" si="11"/>
        <v>2</v>
      </c>
      <c r="O28" s="138">
        <f t="shared" si="11"/>
        <v>0</v>
      </c>
      <c r="P28" s="138">
        <f t="shared" si="11"/>
        <v>0</v>
      </c>
      <c r="Q28" s="138">
        <f t="shared" si="11"/>
        <v>0</v>
      </c>
      <c r="R28" s="138">
        <f t="shared" si="11"/>
        <v>0</v>
      </c>
      <c r="S28" s="138">
        <f t="shared" si="11"/>
        <v>0</v>
      </c>
      <c r="T28" s="138">
        <f t="shared" si="11"/>
        <v>0</v>
      </c>
      <c r="U28" s="138">
        <f t="shared" si="11"/>
        <v>0</v>
      </c>
      <c r="V28" s="138">
        <f t="shared" si="11"/>
        <v>0</v>
      </c>
      <c r="W28" s="138">
        <f t="shared" si="11"/>
        <v>0</v>
      </c>
      <c r="X28" s="138">
        <f t="shared" si="11"/>
        <v>0</v>
      </c>
      <c r="Y28" s="138">
        <f t="shared" si="11"/>
        <v>0</v>
      </c>
      <c r="Z28" s="138">
        <f t="shared" si="11"/>
        <v>0</v>
      </c>
      <c r="AA28" s="138">
        <f>SUM(AA26:AA27)</f>
        <v>0</v>
      </c>
      <c r="AB28" s="138">
        <f>SUM(AB26:AB27)</f>
        <v>20</v>
      </c>
      <c r="AC28" s="118">
        <f>SUM(AC26:AC27)</f>
        <v>20</v>
      </c>
      <c r="AD28" s="126">
        <f>SUM(AD26:AD27)</f>
        <v>4</v>
      </c>
      <c r="AE28" s="126"/>
      <c r="AF28" s="100"/>
      <c r="AG28" s="101"/>
    </row>
    <row r="29" spans="1:33" ht="15.75" thickBot="1" x14ac:dyDescent="0.3">
      <c r="A29" s="139" t="s">
        <v>32</v>
      </c>
      <c r="B29" s="140"/>
      <c r="C29" s="140"/>
      <c r="D29" s="386" t="s">
        <v>123</v>
      </c>
      <c r="E29" s="387"/>
      <c r="F29" s="387"/>
      <c r="G29" s="387"/>
      <c r="H29" s="190"/>
      <c r="I29" s="271">
        <f t="shared" ref="I29:AB29" si="12">I28+I25+I17+I11</f>
        <v>30</v>
      </c>
      <c r="J29" s="141">
        <f t="shared" si="12"/>
        <v>25</v>
      </c>
      <c r="K29" s="141">
        <f t="shared" si="12"/>
        <v>10</v>
      </c>
      <c r="L29" s="141">
        <f t="shared" si="12"/>
        <v>25</v>
      </c>
      <c r="M29" s="141">
        <f t="shared" si="12"/>
        <v>20</v>
      </c>
      <c r="N29" s="141">
        <f t="shared" si="12"/>
        <v>9</v>
      </c>
      <c r="O29" s="141">
        <f t="shared" si="12"/>
        <v>20</v>
      </c>
      <c r="P29" s="141">
        <f t="shared" si="12"/>
        <v>10</v>
      </c>
      <c r="Q29" s="141">
        <f t="shared" si="12"/>
        <v>7</v>
      </c>
      <c r="R29" s="141">
        <f t="shared" si="12"/>
        <v>10</v>
      </c>
      <c r="S29" s="141">
        <f t="shared" si="12"/>
        <v>10</v>
      </c>
      <c r="T29" s="141">
        <f t="shared" si="12"/>
        <v>4</v>
      </c>
      <c r="U29" s="141">
        <f t="shared" si="12"/>
        <v>30</v>
      </c>
      <c r="V29" s="141">
        <f t="shared" si="12"/>
        <v>5</v>
      </c>
      <c r="W29" s="141">
        <f t="shared" si="12"/>
        <v>7</v>
      </c>
      <c r="X29" s="141">
        <f t="shared" si="12"/>
        <v>25</v>
      </c>
      <c r="Y29" s="141">
        <f t="shared" si="12"/>
        <v>20</v>
      </c>
      <c r="Z29" s="141">
        <f t="shared" si="12"/>
        <v>8</v>
      </c>
      <c r="AA29" s="141">
        <f t="shared" si="12"/>
        <v>140</v>
      </c>
      <c r="AB29" s="141">
        <f t="shared" si="12"/>
        <v>90</v>
      </c>
      <c r="AC29" s="267">
        <f>AC28+AC25+AC17+AC11</f>
        <v>230</v>
      </c>
      <c r="AD29" s="271">
        <f>AD28+AD25+AD17+AD11</f>
        <v>45</v>
      </c>
      <c r="AE29" s="142"/>
      <c r="AF29" s="100"/>
      <c r="AG29" s="101"/>
    </row>
    <row r="30" spans="1:33" x14ac:dyDescent="0.25">
      <c r="A30" s="86" t="s">
        <v>32</v>
      </c>
      <c r="B30" s="55" t="s">
        <v>33</v>
      </c>
      <c r="C30" s="55">
        <v>1</v>
      </c>
      <c r="D30" s="178" t="s">
        <v>318</v>
      </c>
      <c r="E30" s="409" t="s">
        <v>170</v>
      </c>
      <c r="F30" s="366" t="s">
        <v>195</v>
      </c>
      <c r="G30" s="68" t="s">
        <v>63</v>
      </c>
      <c r="H30" s="283" t="s">
        <v>195</v>
      </c>
      <c r="I30" s="88">
        <v>10</v>
      </c>
      <c r="J30" s="88">
        <v>10</v>
      </c>
      <c r="K30" s="89">
        <v>4</v>
      </c>
      <c r="L30" s="87"/>
      <c r="M30" s="88"/>
      <c r="N30" s="89"/>
      <c r="O30" s="87"/>
      <c r="P30" s="88"/>
      <c r="Q30" s="89"/>
      <c r="R30" s="87"/>
      <c r="S30" s="88"/>
      <c r="T30" s="89"/>
      <c r="U30" s="87"/>
      <c r="V30" s="88"/>
      <c r="W30" s="89"/>
      <c r="X30" s="87"/>
      <c r="Y30" s="88"/>
      <c r="Z30" s="89"/>
      <c r="AA30" s="87">
        <f t="shared" ref="AA30:AB32" si="13">X30+U30+R30+O30+L30+I30</f>
        <v>10</v>
      </c>
      <c r="AB30" s="88">
        <f t="shared" si="13"/>
        <v>10</v>
      </c>
      <c r="AC30" s="143">
        <f>SUM(AA30:AB30)</f>
        <v>20</v>
      </c>
      <c r="AD30" s="89">
        <f>K30+N30+Q30+T30+W30+Z30</f>
        <v>4</v>
      </c>
      <c r="AE30" s="89" t="s">
        <v>38</v>
      </c>
      <c r="AF30" s="91"/>
      <c r="AG30" s="204"/>
    </row>
    <row r="31" spans="1:33" x14ac:dyDescent="0.25">
      <c r="A31" s="93" t="s">
        <v>32</v>
      </c>
      <c r="B31" s="99" t="s">
        <v>33</v>
      </c>
      <c r="C31" s="99">
        <v>2</v>
      </c>
      <c r="D31" s="115" t="s">
        <v>319</v>
      </c>
      <c r="E31" s="411"/>
      <c r="F31" s="367"/>
      <c r="G31" s="69" t="s">
        <v>64</v>
      </c>
      <c r="H31" s="201" t="s">
        <v>195</v>
      </c>
      <c r="I31" s="95"/>
      <c r="J31" s="95"/>
      <c r="K31" s="96"/>
      <c r="L31" s="94">
        <v>10</v>
      </c>
      <c r="M31" s="95">
        <v>10</v>
      </c>
      <c r="N31" s="96">
        <v>4</v>
      </c>
      <c r="O31" s="94"/>
      <c r="P31" s="95"/>
      <c r="Q31" s="96"/>
      <c r="R31" s="94"/>
      <c r="S31" s="95"/>
      <c r="T31" s="96"/>
      <c r="U31" s="94"/>
      <c r="V31" s="95"/>
      <c r="W31" s="96"/>
      <c r="X31" s="94"/>
      <c r="Y31" s="95"/>
      <c r="Z31" s="96"/>
      <c r="AA31" s="94">
        <f t="shared" si="13"/>
        <v>10</v>
      </c>
      <c r="AB31" s="95">
        <f t="shared" si="13"/>
        <v>10</v>
      </c>
      <c r="AC31" s="119">
        <f t="shared" ref="AC31:AC32" si="14">SUM(AA31:AB31)</f>
        <v>20</v>
      </c>
      <c r="AD31" s="96">
        <f>K31+N31+Q31+T31+W31+Z31</f>
        <v>4</v>
      </c>
      <c r="AE31" s="96" t="s">
        <v>35</v>
      </c>
      <c r="AF31" s="80"/>
      <c r="AG31" s="206"/>
    </row>
    <row r="32" spans="1:33" ht="15.75" thickBot="1" x14ac:dyDescent="0.3">
      <c r="A32" s="102" t="s">
        <v>32</v>
      </c>
      <c r="B32" s="56" t="s">
        <v>39</v>
      </c>
      <c r="C32" s="56">
        <v>3</v>
      </c>
      <c r="D32" s="180" t="s">
        <v>320</v>
      </c>
      <c r="E32" s="410"/>
      <c r="F32" s="368"/>
      <c r="G32" s="62" t="s">
        <v>65</v>
      </c>
      <c r="H32" s="278" t="s">
        <v>196</v>
      </c>
      <c r="I32" s="103"/>
      <c r="J32" s="103"/>
      <c r="K32" s="104"/>
      <c r="L32" s="105"/>
      <c r="M32" s="103"/>
      <c r="N32" s="104"/>
      <c r="O32" s="105">
        <v>0</v>
      </c>
      <c r="P32" s="103">
        <v>15</v>
      </c>
      <c r="Q32" s="104">
        <v>3</v>
      </c>
      <c r="R32" s="105"/>
      <c r="S32" s="103"/>
      <c r="T32" s="104"/>
      <c r="U32" s="105"/>
      <c r="V32" s="103"/>
      <c r="W32" s="104"/>
      <c r="X32" s="105"/>
      <c r="Y32" s="103"/>
      <c r="Z32" s="104"/>
      <c r="AA32" s="105">
        <f t="shared" si="13"/>
        <v>0</v>
      </c>
      <c r="AB32" s="103">
        <f t="shared" si="13"/>
        <v>15</v>
      </c>
      <c r="AC32" s="144">
        <f t="shared" si="14"/>
        <v>15</v>
      </c>
      <c r="AD32" s="104">
        <f>K32+N32+Q32+T32+W32+Z32</f>
        <v>3</v>
      </c>
      <c r="AE32" s="104" t="s">
        <v>38</v>
      </c>
      <c r="AF32" s="107"/>
      <c r="AG32" s="208"/>
    </row>
    <row r="33" spans="1:33" ht="15.75" thickBot="1" x14ac:dyDescent="0.3">
      <c r="A33" s="129" t="s">
        <v>32</v>
      </c>
      <c r="B33" s="99"/>
      <c r="C33" s="99"/>
      <c r="D33" s="115"/>
      <c r="E33" s="116"/>
      <c r="F33" s="116"/>
      <c r="G33" s="75" t="s">
        <v>66</v>
      </c>
      <c r="H33" s="101"/>
      <c r="I33" s="131">
        <f>SUM(I30:I32)</f>
        <v>10</v>
      </c>
      <c r="J33" s="117">
        <f t="shared" ref="J33:Z33" si="15">SUM(J30:J32)</f>
        <v>10</v>
      </c>
      <c r="K33" s="117">
        <f t="shared" si="15"/>
        <v>4</v>
      </c>
      <c r="L33" s="117">
        <f t="shared" si="15"/>
        <v>10</v>
      </c>
      <c r="M33" s="117">
        <f t="shared" si="15"/>
        <v>10</v>
      </c>
      <c r="N33" s="117">
        <f t="shared" si="15"/>
        <v>4</v>
      </c>
      <c r="O33" s="117">
        <f t="shared" si="15"/>
        <v>0</v>
      </c>
      <c r="P33" s="117">
        <f t="shared" si="15"/>
        <v>15</v>
      </c>
      <c r="Q33" s="117">
        <f t="shared" si="15"/>
        <v>3</v>
      </c>
      <c r="R33" s="117">
        <f t="shared" si="15"/>
        <v>0</v>
      </c>
      <c r="S33" s="117">
        <f t="shared" si="15"/>
        <v>0</v>
      </c>
      <c r="T33" s="117">
        <f t="shared" si="15"/>
        <v>0</v>
      </c>
      <c r="U33" s="117">
        <f t="shared" si="15"/>
        <v>0</v>
      </c>
      <c r="V33" s="117">
        <f t="shared" si="15"/>
        <v>0</v>
      </c>
      <c r="W33" s="117">
        <f t="shared" si="15"/>
        <v>0</v>
      </c>
      <c r="X33" s="117">
        <f t="shared" si="15"/>
        <v>0</v>
      </c>
      <c r="Y33" s="117">
        <f t="shared" si="15"/>
        <v>0</v>
      </c>
      <c r="Z33" s="117">
        <f t="shared" si="15"/>
        <v>0</v>
      </c>
      <c r="AA33" s="117">
        <f>SUM(AA30:AA32)</f>
        <v>20</v>
      </c>
      <c r="AB33" s="117">
        <f>SUM(AB30:AB32)</f>
        <v>35</v>
      </c>
      <c r="AC33" s="118">
        <f>SUM(AC30:AC32)</f>
        <v>55</v>
      </c>
      <c r="AD33" s="145">
        <f>SUM(AD30:AD32)</f>
        <v>11</v>
      </c>
      <c r="AE33" s="96"/>
      <c r="AF33" s="100"/>
      <c r="AG33" s="101"/>
    </row>
    <row r="34" spans="1:33" x14ac:dyDescent="0.25">
      <c r="A34" s="86" t="s">
        <v>32</v>
      </c>
      <c r="B34" s="55" t="s">
        <v>39</v>
      </c>
      <c r="C34" s="55">
        <v>3</v>
      </c>
      <c r="D34" s="178" t="s">
        <v>321</v>
      </c>
      <c r="E34" s="409" t="s">
        <v>186</v>
      </c>
      <c r="F34" s="366" t="s">
        <v>212</v>
      </c>
      <c r="G34" s="68" t="s">
        <v>67</v>
      </c>
      <c r="H34" s="283" t="s">
        <v>213</v>
      </c>
      <c r="I34" s="88"/>
      <c r="J34" s="88"/>
      <c r="K34" s="89"/>
      <c r="L34" s="87"/>
      <c r="M34" s="88"/>
      <c r="N34" s="89"/>
      <c r="O34" s="87">
        <v>5</v>
      </c>
      <c r="P34" s="88">
        <v>5</v>
      </c>
      <c r="Q34" s="89">
        <v>2</v>
      </c>
      <c r="R34" s="87"/>
      <c r="S34" s="88"/>
      <c r="T34" s="89"/>
      <c r="U34" s="87"/>
      <c r="V34" s="88"/>
      <c r="W34" s="89"/>
      <c r="X34" s="87"/>
      <c r="Y34" s="88"/>
      <c r="Z34" s="89"/>
      <c r="AA34" s="87">
        <f>X34+U34+R34+O34+L34+I34</f>
        <v>5</v>
      </c>
      <c r="AB34" s="88">
        <f>Y34+V34+S34+P34+M34+J34</f>
        <v>5</v>
      </c>
      <c r="AC34" s="143">
        <f>SUM(AA34:AB34)</f>
        <v>10</v>
      </c>
      <c r="AD34" s="89">
        <f>K34+N34+Q34+T34+W34+Z34</f>
        <v>2</v>
      </c>
      <c r="AE34" s="89" t="s">
        <v>38</v>
      </c>
      <c r="AF34" s="91"/>
      <c r="AG34" s="204"/>
    </row>
    <row r="35" spans="1:33" x14ac:dyDescent="0.25">
      <c r="A35" s="123" t="s">
        <v>32</v>
      </c>
      <c r="B35" s="124" t="s">
        <v>39</v>
      </c>
      <c r="C35" s="124">
        <v>4</v>
      </c>
      <c r="D35" s="115" t="s">
        <v>322</v>
      </c>
      <c r="E35" s="411"/>
      <c r="F35" s="367"/>
      <c r="G35" s="146" t="s">
        <v>68</v>
      </c>
      <c r="H35" s="201" t="s">
        <v>213</v>
      </c>
      <c r="I35" s="125"/>
      <c r="J35" s="125"/>
      <c r="K35" s="126"/>
      <c r="L35" s="94"/>
      <c r="M35" s="95"/>
      <c r="N35" s="96"/>
      <c r="O35" s="127"/>
      <c r="P35" s="125"/>
      <c r="Q35" s="126"/>
      <c r="R35" s="94">
        <v>5</v>
      </c>
      <c r="S35" s="95">
        <v>5</v>
      </c>
      <c r="T35" s="96">
        <v>2</v>
      </c>
      <c r="U35" s="127"/>
      <c r="V35" s="125"/>
      <c r="W35" s="126"/>
      <c r="X35" s="127"/>
      <c r="Y35" s="125"/>
      <c r="Z35" s="126"/>
      <c r="AA35" s="127">
        <f>X35+U35+R35+O35+L35+I35</f>
        <v>5</v>
      </c>
      <c r="AB35" s="125">
        <f>Y35+V35+S35+P35+M35+J35</f>
        <v>5</v>
      </c>
      <c r="AC35" s="119">
        <f>SUM(AA35:AB35)</f>
        <v>10</v>
      </c>
      <c r="AD35" s="126">
        <f>K35+N35+Q35+T35+W35+Z35</f>
        <v>2</v>
      </c>
      <c r="AE35" s="126" t="s">
        <v>35</v>
      </c>
      <c r="AF35" s="80" t="s">
        <v>321</v>
      </c>
      <c r="AG35" s="206" t="s">
        <v>67</v>
      </c>
    </row>
    <row r="36" spans="1:33" x14ac:dyDescent="0.25">
      <c r="A36" s="147" t="s">
        <v>32</v>
      </c>
      <c r="B36" s="148"/>
      <c r="C36" s="148"/>
      <c r="D36" s="149"/>
      <c r="E36" s="411"/>
      <c r="F36" s="367"/>
      <c r="G36" s="150" t="s">
        <v>69</v>
      </c>
      <c r="H36" s="181"/>
      <c r="I36" s="151">
        <f t="shared" ref="I36:Z36" si="16">SUM(I34:I35)</f>
        <v>0</v>
      </c>
      <c r="J36" s="152">
        <f t="shared" si="16"/>
        <v>0</v>
      </c>
      <c r="K36" s="152">
        <f t="shared" si="16"/>
        <v>0</v>
      </c>
      <c r="L36" s="152">
        <f t="shared" si="16"/>
        <v>0</v>
      </c>
      <c r="M36" s="152">
        <f t="shared" si="16"/>
        <v>0</v>
      </c>
      <c r="N36" s="152">
        <f t="shared" si="16"/>
        <v>0</v>
      </c>
      <c r="O36" s="152">
        <f t="shared" si="16"/>
        <v>5</v>
      </c>
      <c r="P36" s="152">
        <f t="shared" si="16"/>
        <v>5</v>
      </c>
      <c r="Q36" s="152">
        <f t="shared" si="16"/>
        <v>2</v>
      </c>
      <c r="R36" s="152">
        <f t="shared" si="16"/>
        <v>5</v>
      </c>
      <c r="S36" s="152">
        <f t="shared" si="16"/>
        <v>5</v>
      </c>
      <c r="T36" s="152">
        <f t="shared" si="16"/>
        <v>2</v>
      </c>
      <c r="U36" s="152">
        <f t="shared" si="16"/>
        <v>0</v>
      </c>
      <c r="V36" s="152">
        <f t="shared" si="16"/>
        <v>0</v>
      </c>
      <c r="W36" s="152">
        <f t="shared" si="16"/>
        <v>0</v>
      </c>
      <c r="X36" s="152">
        <f t="shared" si="16"/>
        <v>0</v>
      </c>
      <c r="Y36" s="152">
        <f t="shared" si="16"/>
        <v>0</v>
      </c>
      <c r="Z36" s="152">
        <f t="shared" si="16"/>
        <v>0</v>
      </c>
      <c r="AA36" s="152">
        <f>SUM(AA34:AA35)</f>
        <v>10</v>
      </c>
      <c r="AB36" s="152">
        <f>SUM(AB34:AB35)</f>
        <v>10</v>
      </c>
      <c r="AC36" s="176">
        <f>SUM(AC34:AC35)</f>
        <v>20</v>
      </c>
      <c r="AD36" s="154">
        <f>SUM(AD34:AD35)</f>
        <v>4</v>
      </c>
      <c r="AE36" s="153"/>
      <c r="AF36" s="100"/>
      <c r="AG36" s="209"/>
    </row>
    <row r="37" spans="1:33" x14ac:dyDescent="0.25">
      <c r="A37" s="93" t="s">
        <v>32</v>
      </c>
      <c r="B37" s="99" t="s">
        <v>39</v>
      </c>
      <c r="C37" s="99">
        <v>3</v>
      </c>
      <c r="D37" s="115" t="s">
        <v>323</v>
      </c>
      <c r="E37" s="411"/>
      <c r="F37" s="367"/>
      <c r="G37" s="69" t="s">
        <v>70</v>
      </c>
      <c r="H37" s="201" t="s">
        <v>212</v>
      </c>
      <c r="I37" s="95"/>
      <c r="J37" s="95"/>
      <c r="K37" s="96"/>
      <c r="L37" s="94"/>
      <c r="M37" s="95"/>
      <c r="N37" s="96"/>
      <c r="O37" s="94">
        <v>0</v>
      </c>
      <c r="P37" s="95">
        <v>20</v>
      </c>
      <c r="Q37" s="96">
        <v>4</v>
      </c>
      <c r="R37" s="94"/>
      <c r="S37" s="95"/>
      <c r="T37" s="96"/>
      <c r="U37" s="94"/>
      <c r="V37" s="95"/>
      <c r="W37" s="96"/>
      <c r="X37" s="94"/>
      <c r="Y37" s="95"/>
      <c r="Z37" s="96"/>
      <c r="AA37" s="94">
        <f>X37+U37+R37+O37+L37+I37</f>
        <v>0</v>
      </c>
      <c r="AB37" s="95">
        <f>Y37+V37+S37+P37+M37+J37</f>
        <v>20</v>
      </c>
      <c r="AC37" s="119">
        <f>SUM(AA37:AB37)</f>
        <v>20</v>
      </c>
      <c r="AD37" s="156">
        <f>K37+N37+Q37+T37+W37+Z37</f>
        <v>4</v>
      </c>
      <c r="AE37" s="96" t="s">
        <v>38</v>
      </c>
      <c r="AF37" s="80"/>
      <c r="AG37" s="206"/>
    </row>
    <row r="38" spans="1:33" ht="15.75" thickBot="1" x14ac:dyDescent="0.3">
      <c r="A38" s="102" t="s">
        <v>32</v>
      </c>
      <c r="B38" s="56" t="s">
        <v>33</v>
      </c>
      <c r="C38" s="56">
        <v>2</v>
      </c>
      <c r="D38" s="207" t="s">
        <v>375</v>
      </c>
      <c r="E38" s="410"/>
      <c r="F38" s="368"/>
      <c r="G38" s="62" t="s">
        <v>356</v>
      </c>
      <c r="H38" s="278" t="s">
        <v>214</v>
      </c>
      <c r="I38" s="103"/>
      <c r="J38" s="103"/>
      <c r="K38" s="104"/>
      <c r="L38" s="105">
        <v>5</v>
      </c>
      <c r="M38" s="103">
        <v>5</v>
      </c>
      <c r="N38" s="104">
        <v>2</v>
      </c>
      <c r="O38" s="105"/>
      <c r="P38" s="103"/>
      <c r="Q38" s="104"/>
      <c r="R38" s="105"/>
      <c r="S38" s="103"/>
      <c r="T38" s="104"/>
      <c r="U38" s="105"/>
      <c r="V38" s="103"/>
      <c r="W38" s="104"/>
      <c r="X38" s="105"/>
      <c r="Y38" s="103"/>
      <c r="Z38" s="104"/>
      <c r="AA38" s="105">
        <f>X38+U38+R38+O38+L38+I38</f>
        <v>5</v>
      </c>
      <c r="AB38" s="103">
        <f>Y38+V38+S38+P38+M38+J38</f>
        <v>5</v>
      </c>
      <c r="AC38" s="144">
        <f>SUM(AA38:AB38)</f>
        <v>10</v>
      </c>
      <c r="AD38" s="104">
        <f>K38+N38+Q38+T38+W38+Z38</f>
        <v>2</v>
      </c>
      <c r="AE38" s="104" t="s">
        <v>35</v>
      </c>
      <c r="AF38" s="107"/>
      <c r="AG38" s="208"/>
    </row>
    <row r="39" spans="1:33" ht="15.75" thickBot="1" x14ac:dyDescent="0.3">
      <c r="A39" s="129" t="s">
        <v>32</v>
      </c>
      <c r="B39" s="99"/>
      <c r="C39" s="99"/>
      <c r="D39" s="157"/>
      <c r="E39" s="116"/>
      <c r="F39" s="116"/>
      <c r="G39" s="75" t="s">
        <v>72</v>
      </c>
      <c r="H39" s="101"/>
      <c r="I39" s="95">
        <f>SUM(I37:I38)</f>
        <v>0</v>
      </c>
      <c r="J39" s="94">
        <f t="shared" ref="J39:Z39" si="17">SUM(J37:J38)</f>
        <v>0</v>
      </c>
      <c r="K39" s="94">
        <f t="shared" si="17"/>
        <v>0</v>
      </c>
      <c r="L39" s="94">
        <f t="shared" si="17"/>
        <v>5</v>
      </c>
      <c r="M39" s="94">
        <f t="shared" si="17"/>
        <v>5</v>
      </c>
      <c r="N39" s="94">
        <f t="shared" si="17"/>
        <v>2</v>
      </c>
      <c r="O39" s="94">
        <f t="shared" si="17"/>
        <v>0</v>
      </c>
      <c r="P39" s="94">
        <f t="shared" si="17"/>
        <v>20</v>
      </c>
      <c r="Q39" s="94">
        <f t="shared" si="17"/>
        <v>4</v>
      </c>
      <c r="R39" s="94">
        <f t="shared" si="17"/>
        <v>0</v>
      </c>
      <c r="S39" s="94">
        <f t="shared" si="17"/>
        <v>0</v>
      </c>
      <c r="T39" s="94">
        <f t="shared" si="17"/>
        <v>0</v>
      </c>
      <c r="U39" s="94">
        <f t="shared" si="17"/>
        <v>0</v>
      </c>
      <c r="V39" s="94">
        <f t="shared" si="17"/>
        <v>0</v>
      </c>
      <c r="W39" s="94">
        <f t="shared" si="17"/>
        <v>0</v>
      </c>
      <c r="X39" s="94">
        <f t="shared" si="17"/>
        <v>0</v>
      </c>
      <c r="Y39" s="94">
        <f t="shared" si="17"/>
        <v>0</v>
      </c>
      <c r="Z39" s="94">
        <f t="shared" si="17"/>
        <v>0</v>
      </c>
      <c r="AA39" s="94">
        <f>SUM(AA37:AA38)</f>
        <v>5</v>
      </c>
      <c r="AB39" s="94">
        <f>SUM(AB37:AB38)</f>
        <v>25</v>
      </c>
      <c r="AC39" s="267">
        <f>SUM(AC37:AC38)</f>
        <v>30</v>
      </c>
      <c r="AD39" s="145">
        <f>SUM(AD37:AD38)</f>
        <v>6</v>
      </c>
      <c r="AE39" s="96"/>
      <c r="AF39" s="100"/>
      <c r="AG39" s="101"/>
    </row>
    <row r="40" spans="1:33" x14ac:dyDescent="0.25">
      <c r="A40" s="86" t="s">
        <v>32</v>
      </c>
      <c r="B40" s="55" t="s">
        <v>33</v>
      </c>
      <c r="C40" s="55">
        <v>1</v>
      </c>
      <c r="D40" s="178" t="s">
        <v>324</v>
      </c>
      <c r="E40" s="409" t="s">
        <v>171</v>
      </c>
      <c r="F40" s="381" t="s">
        <v>197</v>
      </c>
      <c r="G40" s="68" t="s">
        <v>73</v>
      </c>
      <c r="H40" s="284" t="s">
        <v>197</v>
      </c>
      <c r="I40" s="88">
        <v>10</v>
      </c>
      <c r="J40" s="88">
        <v>10</v>
      </c>
      <c r="K40" s="89">
        <v>4</v>
      </c>
      <c r="L40" s="87"/>
      <c r="M40" s="88"/>
      <c r="N40" s="89"/>
      <c r="O40" s="87"/>
      <c r="P40" s="88"/>
      <c r="Q40" s="89"/>
      <c r="R40" s="87"/>
      <c r="S40" s="88"/>
      <c r="T40" s="89"/>
      <c r="U40" s="87"/>
      <c r="V40" s="88"/>
      <c r="W40" s="89"/>
      <c r="X40" s="87"/>
      <c r="Y40" s="88"/>
      <c r="Z40" s="89"/>
      <c r="AA40" s="87">
        <f>X40+U40+R40+O40+L40+I40</f>
        <v>10</v>
      </c>
      <c r="AB40" s="88">
        <f>Y40+V40+S40+P40+M40+J40</f>
        <v>10</v>
      </c>
      <c r="AC40" s="143">
        <f>SUM(AA40:AB40)</f>
        <v>20</v>
      </c>
      <c r="AD40" s="89">
        <f>K40+N40+Q40+T40+W40+Z40</f>
        <v>4</v>
      </c>
      <c r="AE40" s="89" t="s">
        <v>38</v>
      </c>
      <c r="AF40" s="91"/>
      <c r="AG40" s="204"/>
    </row>
    <row r="41" spans="1:33" x14ac:dyDescent="0.25">
      <c r="A41" s="93" t="s">
        <v>32</v>
      </c>
      <c r="B41" s="99" t="s">
        <v>33</v>
      </c>
      <c r="C41" s="99">
        <v>2</v>
      </c>
      <c r="D41" s="115" t="s">
        <v>325</v>
      </c>
      <c r="E41" s="411"/>
      <c r="F41" s="379"/>
      <c r="G41" s="69" t="s">
        <v>74</v>
      </c>
      <c r="H41" s="285" t="s">
        <v>197</v>
      </c>
      <c r="I41" s="95"/>
      <c r="J41" s="95"/>
      <c r="K41" s="96"/>
      <c r="L41" s="94">
        <v>5</v>
      </c>
      <c r="M41" s="95">
        <v>10</v>
      </c>
      <c r="N41" s="96">
        <v>3</v>
      </c>
      <c r="O41" s="94"/>
      <c r="P41" s="95"/>
      <c r="Q41" s="96"/>
      <c r="R41" s="94"/>
      <c r="S41" s="95"/>
      <c r="T41" s="96"/>
      <c r="U41" s="94"/>
      <c r="V41" s="95"/>
      <c r="W41" s="96"/>
      <c r="X41" s="94"/>
      <c r="Y41" s="95"/>
      <c r="Z41" s="96"/>
      <c r="AA41" s="94">
        <f t="shared" ref="AA41:AB43" si="18">X41+U41+R41+O41+L41+I41</f>
        <v>5</v>
      </c>
      <c r="AB41" s="95">
        <f t="shared" si="18"/>
        <v>10</v>
      </c>
      <c r="AC41" s="119">
        <f t="shared" ref="AC41:AC43" si="19">SUM(AA41:AB41)</f>
        <v>15</v>
      </c>
      <c r="AD41" s="96">
        <f>K41+N41+Q41+T41+W41+Z41</f>
        <v>3</v>
      </c>
      <c r="AE41" s="96" t="s">
        <v>35</v>
      </c>
      <c r="AF41" s="80" t="s">
        <v>324</v>
      </c>
      <c r="AG41" s="206" t="s">
        <v>73</v>
      </c>
    </row>
    <row r="42" spans="1:33" x14ac:dyDescent="0.25">
      <c r="A42" s="93" t="s">
        <v>32</v>
      </c>
      <c r="B42" s="99" t="s">
        <v>39</v>
      </c>
      <c r="C42" s="99">
        <v>3</v>
      </c>
      <c r="D42" s="181" t="s">
        <v>376</v>
      </c>
      <c r="E42" s="411"/>
      <c r="F42" s="379"/>
      <c r="G42" s="69" t="s">
        <v>175</v>
      </c>
      <c r="H42" s="285" t="s">
        <v>197</v>
      </c>
      <c r="I42" s="95"/>
      <c r="J42" s="95"/>
      <c r="K42" s="96"/>
      <c r="L42" s="94"/>
      <c r="M42" s="95"/>
      <c r="N42" s="96"/>
      <c r="O42" s="131">
        <v>0</v>
      </c>
      <c r="P42" s="240">
        <v>10</v>
      </c>
      <c r="Q42" s="252">
        <v>2</v>
      </c>
      <c r="R42" s="94"/>
      <c r="S42" s="95"/>
      <c r="T42" s="96"/>
      <c r="U42" s="94"/>
      <c r="V42" s="95"/>
      <c r="W42" s="96"/>
      <c r="X42" s="94"/>
      <c r="Y42" s="95"/>
      <c r="Z42" s="96"/>
      <c r="AA42" s="94">
        <f t="shared" si="18"/>
        <v>0</v>
      </c>
      <c r="AB42" s="95">
        <f t="shared" si="18"/>
        <v>10</v>
      </c>
      <c r="AC42" s="119">
        <f t="shared" si="19"/>
        <v>10</v>
      </c>
      <c r="AD42" s="270">
        <f>K42+N42+Q42+T42+W42+Z42</f>
        <v>2</v>
      </c>
      <c r="AE42" s="96" t="s">
        <v>77</v>
      </c>
      <c r="AF42" s="80"/>
      <c r="AG42" s="206"/>
    </row>
    <row r="43" spans="1:33" ht="15.75" thickBot="1" x14ac:dyDescent="0.3">
      <c r="A43" s="102" t="s">
        <v>32</v>
      </c>
      <c r="B43" s="56" t="s">
        <v>39</v>
      </c>
      <c r="C43" s="56">
        <v>4</v>
      </c>
      <c r="D43" s="207" t="s">
        <v>377</v>
      </c>
      <c r="E43" s="410"/>
      <c r="F43" s="380"/>
      <c r="G43" s="62" t="s">
        <v>176</v>
      </c>
      <c r="H43" s="286" t="s">
        <v>197</v>
      </c>
      <c r="I43" s="103"/>
      <c r="J43" s="103"/>
      <c r="K43" s="104"/>
      <c r="L43" s="105"/>
      <c r="M43" s="103"/>
      <c r="N43" s="104"/>
      <c r="O43" s="105"/>
      <c r="P43" s="103"/>
      <c r="Q43" s="104"/>
      <c r="R43" s="158">
        <v>0</v>
      </c>
      <c r="S43" s="159">
        <v>5</v>
      </c>
      <c r="T43" s="160">
        <v>1</v>
      </c>
      <c r="U43" s="105"/>
      <c r="V43" s="103"/>
      <c r="W43" s="104"/>
      <c r="X43" s="105"/>
      <c r="Y43" s="103"/>
      <c r="Z43" s="104"/>
      <c r="AA43" s="105">
        <f t="shared" si="18"/>
        <v>0</v>
      </c>
      <c r="AB43" s="103">
        <f t="shared" si="18"/>
        <v>5</v>
      </c>
      <c r="AC43" s="144">
        <f t="shared" si="19"/>
        <v>5</v>
      </c>
      <c r="AD43" s="104">
        <f>K43+N43+Q43+T43+W43+Z43</f>
        <v>1</v>
      </c>
      <c r="AE43" s="104" t="s">
        <v>77</v>
      </c>
      <c r="AF43" s="107"/>
      <c r="AG43" s="208"/>
    </row>
    <row r="44" spans="1:33" ht="15.75" thickBot="1" x14ac:dyDescent="0.3">
      <c r="A44" s="129" t="s">
        <v>32</v>
      </c>
      <c r="B44" s="99"/>
      <c r="C44" s="99"/>
      <c r="D44" s="115"/>
      <c r="E44" s="116"/>
      <c r="F44" s="157"/>
      <c r="G44" s="75" t="s">
        <v>80</v>
      </c>
      <c r="H44" s="101"/>
      <c r="I44" s="95">
        <f>SUM(I40:I43)</f>
        <v>10</v>
      </c>
      <c r="J44" s="94">
        <f t="shared" ref="J44:Z44" si="20">SUM(J40:J43)</f>
        <v>10</v>
      </c>
      <c r="K44" s="94">
        <f t="shared" si="20"/>
        <v>4</v>
      </c>
      <c r="L44" s="94">
        <f t="shared" si="20"/>
        <v>5</v>
      </c>
      <c r="M44" s="94">
        <f t="shared" si="20"/>
        <v>10</v>
      </c>
      <c r="N44" s="94">
        <f t="shared" si="20"/>
        <v>3</v>
      </c>
      <c r="O44" s="94">
        <f t="shared" si="20"/>
        <v>0</v>
      </c>
      <c r="P44" s="94">
        <f t="shared" si="20"/>
        <v>10</v>
      </c>
      <c r="Q44" s="94">
        <f t="shared" si="20"/>
        <v>2</v>
      </c>
      <c r="R44" s="94">
        <f t="shared" si="20"/>
        <v>0</v>
      </c>
      <c r="S44" s="94">
        <f>SUM(S40:S43)</f>
        <v>5</v>
      </c>
      <c r="T44" s="94">
        <f t="shared" si="20"/>
        <v>1</v>
      </c>
      <c r="U44" s="94">
        <f t="shared" si="20"/>
        <v>0</v>
      </c>
      <c r="V44" s="94">
        <f t="shared" si="20"/>
        <v>0</v>
      </c>
      <c r="W44" s="94">
        <f t="shared" si="20"/>
        <v>0</v>
      </c>
      <c r="X44" s="94">
        <f t="shared" si="20"/>
        <v>0</v>
      </c>
      <c r="Y44" s="94">
        <f t="shared" si="20"/>
        <v>0</v>
      </c>
      <c r="Z44" s="94">
        <f t="shared" si="20"/>
        <v>0</v>
      </c>
      <c r="AA44" s="94">
        <f>SUM(AA40:AA43)</f>
        <v>15</v>
      </c>
      <c r="AB44" s="94">
        <f>SUM(AB40:AB43)</f>
        <v>35</v>
      </c>
      <c r="AC44" s="267">
        <f>SUM(AC40:AC43)</f>
        <v>50</v>
      </c>
      <c r="AD44" s="145">
        <f>SUM(AD40:AD43)</f>
        <v>10</v>
      </c>
      <c r="AE44" s="96"/>
      <c r="AF44" s="100"/>
      <c r="AG44" s="101"/>
    </row>
    <row r="45" spans="1:33" x14ac:dyDescent="0.25">
      <c r="A45" s="86" t="s">
        <v>32</v>
      </c>
      <c r="B45" s="55" t="s">
        <v>33</v>
      </c>
      <c r="C45" s="55">
        <v>2</v>
      </c>
      <c r="D45" s="178" t="s">
        <v>326</v>
      </c>
      <c r="E45" s="405" t="s">
        <v>172</v>
      </c>
      <c r="F45" s="381" t="s">
        <v>237</v>
      </c>
      <c r="G45" s="68" t="s">
        <v>81</v>
      </c>
      <c r="H45" s="283" t="s">
        <v>198</v>
      </c>
      <c r="I45" s="88"/>
      <c r="J45" s="88"/>
      <c r="K45" s="89"/>
      <c r="L45" s="87">
        <v>10</v>
      </c>
      <c r="M45" s="88">
        <v>10</v>
      </c>
      <c r="N45" s="89">
        <v>4</v>
      </c>
      <c r="O45" s="87"/>
      <c r="P45" s="88"/>
      <c r="Q45" s="89"/>
      <c r="R45" s="87"/>
      <c r="S45" s="88"/>
      <c r="T45" s="89"/>
      <c r="U45" s="87"/>
      <c r="V45" s="88"/>
      <c r="W45" s="89"/>
      <c r="X45" s="87"/>
      <c r="Y45" s="88"/>
      <c r="Z45" s="89"/>
      <c r="AA45" s="87">
        <f>X45+U45+R45+O45+L45+I45</f>
        <v>10</v>
      </c>
      <c r="AB45" s="88">
        <f>Y45+V45+S45+P45+M45+J45</f>
        <v>10</v>
      </c>
      <c r="AC45" s="143">
        <f>SUM(AA45:AB45)</f>
        <v>20</v>
      </c>
      <c r="AD45" s="89">
        <f>K45+N45+Q45+T45+W45+Z45</f>
        <v>4</v>
      </c>
      <c r="AE45" s="89" t="s">
        <v>38</v>
      </c>
      <c r="AF45" s="91"/>
      <c r="AG45" s="204"/>
    </row>
    <row r="46" spans="1:33" ht="15.75" thickBot="1" x14ac:dyDescent="0.3">
      <c r="A46" s="102" t="s">
        <v>32</v>
      </c>
      <c r="B46" s="56" t="s">
        <v>39</v>
      </c>
      <c r="C46" s="56">
        <v>3</v>
      </c>
      <c r="D46" s="180" t="s">
        <v>327</v>
      </c>
      <c r="E46" s="406"/>
      <c r="F46" s="380"/>
      <c r="G46" s="62" t="s">
        <v>82</v>
      </c>
      <c r="H46" s="278" t="s">
        <v>198</v>
      </c>
      <c r="I46" s="103"/>
      <c r="J46" s="103"/>
      <c r="K46" s="104"/>
      <c r="L46" s="105"/>
      <c r="M46" s="103"/>
      <c r="N46" s="104"/>
      <c r="O46" s="105">
        <v>10</v>
      </c>
      <c r="P46" s="103">
        <v>15</v>
      </c>
      <c r="Q46" s="104">
        <v>5</v>
      </c>
      <c r="R46" s="105"/>
      <c r="S46" s="103"/>
      <c r="T46" s="104"/>
      <c r="U46" s="105"/>
      <c r="V46" s="103"/>
      <c r="W46" s="104"/>
      <c r="X46" s="105"/>
      <c r="Y46" s="103"/>
      <c r="Z46" s="104"/>
      <c r="AA46" s="105">
        <f>X46+U46+R46+O46+L46+I46</f>
        <v>10</v>
      </c>
      <c r="AB46" s="103">
        <f>Y46+V46+S46+P46+M46+J46</f>
        <v>15</v>
      </c>
      <c r="AC46" s="144">
        <f>SUM(AA46:AB46)</f>
        <v>25</v>
      </c>
      <c r="AD46" s="104">
        <f>K46+N46+Q46+T46+W46+Z46</f>
        <v>5</v>
      </c>
      <c r="AE46" s="104" t="s">
        <v>38</v>
      </c>
      <c r="AF46" s="107" t="s">
        <v>326</v>
      </c>
      <c r="AG46" s="208" t="s">
        <v>83</v>
      </c>
    </row>
    <row r="47" spans="1:33" ht="15.75" thickBot="1" x14ac:dyDescent="0.3">
      <c r="A47" s="129" t="s">
        <v>32</v>
      </c>
      <c r="B47" s="99"/>
      <c r="C47" s="99"/>
      <c r="D47" s="115"/>
      <c r="E47" s="116"/>
      <c r="F47" s="157"/>
      <c r="G47" s="75" t="s">
        <v>84</v>
      </c>
      <c r="H47" s="101"/>
      <c r="I47" s="131">
        <f>SUM(I45:I46)</f>
        <v>0</v>
      </c>
      <c r="J47" s="117">
        <f t="shared" ref="J47:Z47" si="21">SUM(J45:J46)</f>
        <v>0</v>
      </c>
      <c r="K47" s="117">
        <f t="shared" si="21"/>
        <v>0</v>
      </c>
      <c r="L47" s="117">
        <f t="shared" si="21"/>
        <v>10</v>
      </c>
      <c r="M47" s="117">
        <f t="shared" si="21"/>
        <v>10</v>
      </c>
      <c r="N47" s="117">
        <f t="shared" si="21"/>
        <v>4</v>
      </c>
      <c r="O47" s="117">
        <f t="shared" si="21"/>
        <v>10</v>
      </c>
      <c r="P47" s="117">
        <f t="shared" si="21"/>
        <v>15</v>
      </c>
      <c r="Q47" s="117">
        <f t="shared" si="21"/>
        <v>5</v>
      </c>
      <c r="R47" s="117">
        <f t="shared" si="21"/>
        <v>0</v>
      </c>
      <c r="S47" s="117">
        <f t="shared" si="21"/>
        <v>0</v>
      </c>
      <c r="T47" s="117">
        <f t="shared" si="21"/>
        <v>0</v>
      </c>
      <c r="U47" s="117">
        <f t="shared" si="21"/>
        <v>0</v>
      </c>
      <c r="V47" s="117">
        <f t="shared" si="21"/>
        <v>0</v>
      </c>
      <c r="W47" s="117">
        <f t="shared" si="21"/>
        <v>0</v>
      </c>
      <c r="X47" s="117">
        <f t="shared" si="21"/>
        <v>0</v>
      </c>
      <c r="Y47" s="117">
        <f t="shared" si="21"/>
        <v>0</v>
      </c>
      <c r="Z47" s="117">
        <f t="shared" si="21"/>
        <v>0</v>
      </c>
      <c r="AA47" s="117">
        <f>SUM(AA45:AA46)</f>
        <v>20</v>
      </c>
      <c r="AB47" s="117">
        <f>SUM(AB45:AB46)</f>
        <v>25</v>
      </c>
      <c r="AC47" s="118">
        <f>SUM(AC45:AC46)</f>
        <v>45</v>
      </c>
      <c r="AD47" s="145">
        <f>SUM(AD45:AD46)</f>
        <v>9</v>
      </c>
      <c r="AE47" s="96"/>
      <c r="AF47" s="100"/>
      <c r="AG47" s="101"/>
    </row>
    <row r="48" spans="1:33" x14ac:dyDescent="0.25">
      <c r="A48" s="161" t="s">
        <v>32</v>
      </c>
      <c r="B48" s="57" t="s">
        <v>39</v>
      </c>
      <c r="C48" s="57">
        <v>3</v>
      </c>
      <c r="D48" s="178" t="s">
        <v>328</v>
      </c>
      <c r="E48" s="409" t="s">
        <v>180</v>
      </c>
      <c r="F48" s="366" t="s">
        <v>200</v>
      </c>
      <c r="G48" s="162" t="s">
        <v>85</v>
      </c>
      <c r="H48" s="220" t="s">
        <v>199</v>
      </c>
      <c r="I48" s="163"/>
      <c r="J48" s="163"/>
      <c r="K48" s="164"/>
      <c r="L48" s="165"/>
      <c r="M48" s="163"/>
      <c r="N48" s="164"/>
      <c r="O48" s="165">
        <v>5</v>
      </c>
      <c r="P48" s="163">
        <v>10</v>
      </c>
      <c r="Q48" s="164">
        <v>3</v>
      </c>
      <c r="R48" s="166"/>
      <c r="S48" s="167"/>
      <c r="T48" s="168"/>
      <c r="U48" s="165"/>
      <c r="V48" s="163"/>
      <c r="W48" s="164"/>
      <c r="X48" s="165"/>
      <c r="Y48" s="163"/>
      <c r="Z48" s="164"/>
      <c r="AA48" s="165">
        <f>X48+U48+R48+O48+L48+I48</f>
        <v>5</v>
      </c>
      <c r="AB48" s="163">
        <f>Y48+V48+S48+P48+M48+J48</f>
        <v>10</v>
      </c>
      <c r="AC48" s="171">
        <f>SUM(AA48:AB48)</f>
        <v>15</v>
      </c>
      <c r="AD48" s="164">
        <f>K48+N48+Q48+T48+W48+Z48</f>
        <v>3</v>
      </c>
      <c r="AE48" s="164" t="s">
        <v>38</v>
      </c>
      <c r="AF48" s="91"/>
      <c r="AG48" s="92"/>
    </row>
    <row r="49" spans="1:33" x14ac:dyDescent="0.25">
      <c r="A49" s="147" t="s">
        <v>32</v>
      </c>
      <c r="B49" s="148"/>
      <c r="C49" s="148"/>
      <c r="D49" s="149"/>
      <c r="E49" s="411"/>
      <c r="F49" s="367"/>
      <c r="G49" s="150" t="s">
        <v>86</v>
      </c>
      <c r="H49" s="290"/>
      <c r="I49" s="151">
        <f>SUM(I48)</f>
        <v>0</v>
      </c>
      <c r="J49" s="152">
        <f t="shared" ref="J49:Z49" si="22">SUM(J48)</f>
        <v>0</v>
      </c>
      <c r="K49" s="152">
        <f t="shared" si="22"/>
        <v>0</v>
      </c>
      <c r="L49" s="152">
        <f t="shared" si="22"/>
        <v>0</v>
      </c>
      <c r="M49" s="152">
        <f t="shared" si="22"/>
        <v>0</v>
      </c>
      <c r="N49" s="152">
        <f t="shared" si="22"/>
        <v>0</v>
      </c>
      <c r="O49" s="152">
        <f t="shared" si="22"/>
        <v>5</v>
      </c>
      <c r="P49" s="152">
        <f t="shared" si="22"/>
        <v>10</v>
      </c>
      <c r="Q49" s="152">
        <f t="shared" si="22"/>
        <v>3</v>
      </c>
      <c r="R49" s="152">
        <f t="shared" si="22"/>
        <v>0</v>
      </c>
      <c r="S49" s="152">
        <f t="shared" si="22"/>
        <v>0</v>
      </c>
      <c r="T49" s="152">
        <f t="shared" si="22"/>
        <v>0</v>
      </c>
      <c r="U49" s="152">
        <f t="shared" si="22"/>
        <v>0</v>
      </c>
      <c r="V49" s="152">
        <f t="shared" si="22"/>
        <v>0</v>
      </c>
      <c r="W49" s="152">
        <f t="shared" si="22"/>
        <v>0</v>
      </c>
      <c r="X49" s="152">
        <f t="shared" si="22"/>
        <v>0</v>
      </c>
      <c r="Y49" s="152">
        <f t="shared" si="22"/>
        <v>0</v>
      </c>
      <c r="Z49" s="152">
        <f t="shared" si="22"/>
        <v>0</v>
      </c>
      <c r="AA49" s="4">
        <f>SUM(AA48)</f>
        <v>5</v>
      </c>
      <c r="AB49" s="170">
        <f>SUM(AB48)</f>
        <v>10</v>
      </c>
      <c r="AC49" s="176">
        <f>SUM(AC48)</f>
        <v>15</v>
      </c>
      <c r="AD49" s="153">
        <f>SUM(AD48)</f>
        <v>3</v>
      </c>
      <c r="AE49" s="153"/>
      <c r="AF49" s="100"/>
      <c r="AG49" s="101"/>
    </row>
    <row r="50" spans="1:33" ht="15.75" thickBot="1" x14ac:dyDescent="0.3">
      <c r="A50" s="102" t="s">
        <v>32</v>
      </c>
      <c r="B50" s="56" t="s">
        <v>33</v>
      </c>
      <c r="C50" s="56">
        <v>1</v>
      </c>
      <c r="D50" s="180" t="s">
        <v>329</v>
      </c>
      <c r="E50" s="410"/>
      <c r="F50" s="368"/>
      <c r="G50" s="76" t="s">
        <v>87</v>
      </c>
      <c r="H50" s="219" t="s">
        <v>200</v>
      </c>
      <c r="I50" s="103">
        <v>10</v>
      </c>
      <c r="J50" s="103">
        <v>10</v>
      </c>
      <c r="K50" s="104">
        <v>4</v>
      </c>
      <c r="L50" s="105"/>
      <c r="M50" s="103"/>
      <c r="N50" s="104"/>
      <c r="O50" s="132"/>
      <c r="P50" s="133"/>
      <c r="Q50" s="134"/>
      <c r="R50" s="105"/>
      <c r="S50" s="103"/>
      <c r="T50" s="104"/>
      <c r="U50" s="105"/>
      <c r="V50" s="103"/>
      <c r="W50" s="104"/>
      <c r="X50" s="105"/>
      <c r="Y50" s="103"/>
      <c r="Z50" s="104"/>
      <c r="AA50" s="105">
        <f>I50+L50+O50+R50+U50+X50</f>
        <v>10</v>
      </c>
      <c r="AB50" s="103">
        <f>J50+M50+P50+S50+V50+Y50</f>
        <v>10</v>
      </c>
      <c r="AC50" s="144">
        <f>SUM(AA50:AB50)</f>
        <v>20</v>
      </c>
      <c r="AD50" s="104">
        <f>K50+N50+Q50+T50+W50+Z50</f>
        <v>4</v>
      </c>
      <c r="AE50" s="104" t="s">
        <v>38</v>
      </c>
      <c r="AF50" s="172"/>
      <c r="AG50" s="173"/>
    </row>
    <row r="51" spans="1:33" ht="15.75" thickBot="1" x14ac:dyDescent="0.3">
      <c r="A51" s="129" t="s">
        <v>32</v>
      </c>
      <c r="B51" s="99"/>
      <c r="C51" s="99"/>
      <c r="D51" s="115"/>
      <c r="E51" s="116"/>
      <c r="F51" s="157"/>
      <c r="G51" s="75" t="s">
        <v>173</v>
      </c>
      <c r="H51" s="101"/>
      <c r="I51" s="131">
        <f>SUM(I50)</f>
        <v>10</v>
      </c>
      <c r="J51" s="117">
        <f t="shared" ref="J51:Z51" si="23">SUM(J50)</f>
        <v>10</v>
      </c>
      <c r="K51" s="117">
        <f t="shared" si="23"/>
        <v>4</v>
      </c>
      <c r="L51" s="117">
        <f t="shared" si="23"/>
        <v>0</v>
      </c>
      <c r="M51" s="117">
        <f t="shared" si="23"/>
        <v>0</v>
      </c>
      <c r="N51" s="117">
        <f t="shared" si="23"/>
        <v>0</v>
      </c>
      <c r="O51" s="117">
        <f t="shared" si="23"/>
        <v>0</v>
      </c>
      <c r="P51" s="117">
        <f t="shared" si="23"/>
        <v>0</v>
      </c>
      <c r="Q51" s="117">
        <f t="shared" si="23"/>
        <v>0</v>
      </c>
      <c r="R51" s="117">
        <f t="shared" si="23"/>
        <v>0</v>
      </c>
      <c r="S51" s="117">
        <f t="shared" si="23"/>
        <v>0</v>
      </c>
      <c r="T51" s="117">
        <f t="shared" si="23"/>
        <v>0</v>
      </c>
      <c r="U51" s="117">
        <f t="shared" si="23"/>
        <v>0</v>
      </c>
      <c r="V51" s="117">
        <f t="shared" si="23"/>
        <v>0</v>
      </c>
      <c r="W51" s="117">
        <f t="shared" si="23"/>
        <v>0</v>
      </c>
      <c r="X51" s="117">
        <f t="shared" si="23"/>
        <v>0</v>
      </c>
      <c r="Y51" s="117">
        <f t="shared" si="23"/>
        <v>0</v>
      </c>
      <c r="Z51" s="117">
        <f t="shared" si="23"/>
        <v>0</v>
      </c>
      <c r="AA51" s="117">
        <f>SUM(AA50)</f>
        <v>10</v>
      </c>
      <c r="AB51" s="117">
        <f>SUM(AB50)</f>
        <v>10</v>
      </c>
      <c r="AC51" s="265">
        <f>SUM(AC50)</f>
        <v>20</v>
      </c>
      <c r="AD51" s="145">
        <f>SUM(AD50)</f>
        <v>4</v>
      </c>
      <c r="AE51" s="96"/>
      <c r="AF51" s="100"/>
      <c r="AG51" s="101"/>
    </row>
    <row r="52" spans="1:33" x14ac:dyDescent="0.25">
      <c r="A52" s="86" t="s">
        <v>32</v>
      </c>
      <c r="B52" s="55" t="s">
        <v>33</v>
      </c>
      <c r="C52" s="55" t="s">
        <v>292</v>
      </c>
      <c r="D52" s="178" t="s">
        <v>330</v>
      </c>
      <c r="E52" s="405" t="s">
        <v>174</v>
      </c>
      <c r="F52" s="366" t="s">
        <v>201</v>
      </c>
      <c r="G52" s="68" t="s">
        <v>88</v>
      </c>
      <c r="H52" s="220" t="s">
        <v>201</v>
      </c>
      <c r="I52" s="88">
        <v>5</v>
      </c>
      <c r="J52" s="88">
        <v>10</v>
      </c>
      <c r="K52" s="89">
        <v>3</v>
      </c>
      <c r="L52" s="87"/>
      <c r="M52" s="88"/>
      <c r="N52" s="89"/>
      <c r="O52" s="87"/>
      <c r="P52" s="88"/>
      <c r="Q52" s="89"/>
      <c r="R52" s="87"/>
      <c r="S52" s="88"/>
      <c r="T52" s="89"/>
      <c r="U52" s="87"/>
      <c r="V52" s="88"/>
      <c r="W52" s="89"/>
      <c r="X52" s="87"/>
      <c r="Y52" s="88"/>
      <c r="Z52" s="89"/>
      <c r="AA52" s="87">
        <f>X52+U52+R52+O52+L52+I52</f>
        <v>5</v>
      </c>
      <c r="AB52" s="88">
        <f>Y52+V52+S52+P52+M52+J52</f>
        <v>10</v>
      </c>
      <c r="AC52" s="119">
        <f>SUM(AA52:AB52)</f>
        <v>15</v>
      </c>
      <c r="AD52" s="89">
        <f>K52+N52+Q52+T52+W52+Z52</f>
        <v>3</v>
      </c>
      <c r="AE52" s="89" t="s">
        <v>38</v>
      </c>
      <c r="AF52" s="91"/>
      <c r="AG52" s="92"/>
    </row>
    <row r="53" spans="1:33" ht="15.75" thickBot="1" x14ac:dyDescent="0.3">
      <c r="A53" s="102" t="s">
        <v>32</v>
      </c>
      <c r="B53" s="56" t="s">
        <v>33</v>
      </c>
      <c r="C53" s="56">
        <v>2</v>
      </c>
      <c r="D53" s="180" t="s">
        <v>331</v>
      </c>
      <c r="E53" s="406"/>
      <c r="F53" s="368"/>
      <c r="G53" s="62" t="s">
        <v>89</v>
      </c>
      <c r="H53" s="207" t="s">
        <v>201</v>
      </c>
      <c r="I53" s="103"/>
      <c r="J53" s="103"/>
      <c r="K53" s="104"/>
      <c r="L53" s="105">
        <v>5</v>
      </c>
      <c r="M53" s="103">
        <v>15</v>
      </c>
      <c r="N53" s="104">
        <v>4</v>
      </c>
      <c r="O53" s="105"/>
      <c r="P53" s="103"/>
      <c r="Q53" s="104"/>
      <c r="R53" s="105"/>
      <c r="S53" s="103"/>
      <c r="T53" s="104"/>
      <c r="U53" s="105"/>
      <c r="V53" s="103"/>
      <c r="W53" s="104"/>
      <c r="X53" s="105"/>
      <c r="Y53" s="103"/>
      <c r="Z53" s="104"/>
      <c r="AA53" s="105">
        <f>X53+U53+R53+O53+L53+I53</f>
        <v>5</v>
      </c>
      <c r="AB53" s="103">
        <f>Y53+V53+S53+P53+M53+J53</f>
        <v>15</v>
      </c>
      <c r="AC53" s="144">
        <f>SUM(AA53:AB53)</f>
        <v>20</v>
      </c>
      <c r="AD53" s="104">
        <f>K53+N53+Q53+T53+W53+Z53</f>
        <v>4</v>
      </c>
      <c r="AE53" s="104" t="s">
        <v>38</v>
      </c>
      <c r="AF53" s="107" t="s">
        <v>330</v>
      </c>
      <c r="AG53" s="108" t="s">
        <v>90</v>
      </c>
    </row>
    <row r="54" spans="1:33" x14ac:dyDescent="0.25">
      <c r="A54" s="135" t="s">
        <v>32</v>
      </c>
      <c r="B54" s="124"/>
      <c r="C54" s="124"/>
      <c r="D54" s="136"/>
      <c r="E54" s="137"/>
      <c r="F54" s="137"/>
      <c r="G54" s="74" t="s">
        <v>91</v>
      </c>
      <c r="H54" s="78"/>
      <c r="I54" s="233">
        <f>SUM(I52:I53)</f>
        <v>5</v>
      </c>
      <c r="J54" s="138">
        <f t="shared" ref="J54:Z54" si="24">SUM(J52:J53)</f>
        <v>10</v>
      </c>
      <c r="K54" s="138">
        <f t="shared" si="24"/>
        <v>3</v>
      </c>
      <c r="L54" s="138">
        <f t="shared" si="24"/>
        <v>5</v>
      </c>
      <c r="M54" s="138">
        <f t="shared" si="24"/>
        <v>15</v>
      </c>
      <c r="N54" s="138">
        <f t="shared" si="24"/>
        <v>4</v>
      </c>
      <c r="O54" s="138">
        <f t="shared" si="24"/>
        <v>0</v>
      </c>
      <c r="P54" s="138">
        <f t="shared" si="24"/>
        <v>0</v>
      </c>
      <c r="Q54" s="138">
        <f t="shared" si="24"/>
        <v>0</v>
      </c>
      <c r="R54" s="138">
        <f t="shared" si="24"/>
        <v>0</v>
      </c>
      <c r="S54" s="138">
        <f t="shared" si="24"/>
        <v>0</v>
      </c>
      <c r="T54" s="138">
        <f t="shared" si="24"/>
        <v>0</v>
      </c>
      <c r="U54" s="138">
        <f t="shared" si="24"/>
        <v>0</v>
      </c>
      <c r="V54" s="138">
        <f t="shared" si="24"/>
        <v>0</v>
      </c>
      <c r="W54" s="138">
        <f t="shared" si="24"/>
        <v>0</v>
      </c>
      <c r="X54" s="138">
        <f t="shared" si="24"/>
        <v>0</v>
      </c>
      <c r="Y54" s="138">
        <f t="shared" si="24"/>
        <v>0</v>
      </c>
      <c r="Z54" s="138">
        <f t="shared" si="24"/>
        <v>0</v>
      </c>
      <c r="AA54" s="138">
        <f>SUM(AA52:AA53)</f>
        <v>10</v>
      </c>
      <c r="AB54" s="138">
        <f>SUM(AB52:AB53)</f>
        <v>25</v>
      </c>
      <c r="AC54" s="269">
        <f>SUM(AC52:AC53)</f>
        <v>35</v>
      </c>
      <c r="AD54" s="174">
        <f>SUM(AD52:AD53)</f>
        <v>7</v>
      </c>
      <c r="AE54" s="126"/>
      <c r="AF54" s="100"/>
      <c r="AG54" s="101"/>
    </row>
    <row r="55" spans="1:33" x14ac:dyDescent="0.25">
      <c r="A55" s="175"/>
      <c r="B55" s="148"/>
      <c r="C55" s="148"/>
      <c r="D55" s="388" t="s">
        <v>124</v>
      </c>
      <c r="E55" s="389"/>
      <c r="F55" s="389"/>
      <c r="G55" s="389"/>
      <c r="H55" s="179"/>
      <c r="I55" s="151">
        <f>I54+I51+I49+I47+I44+I39+I36+I33</f>
        <v>35</v>
      </c>
      <c r="J55" s="152">
        <f t="shared" ref="J55:Z55" si="25">J54+J51+J49+J47+J44+J39+J36+J33</f>
        <v>40</v>
      </c>
      <c r="K55" s="152">
        <f t="shared" si="25"/>
        <v>15</v>
      </c>
      <c r="L55" s="152">
        <f t="shared" si="25"/>
        <v>35</v>
      </c>
      <c r="M55" s="152">
        <f t="shared" si="25"/>
        <v>50</v>
      </c>
      <c r="N55" s="152">
        <f t="shared" si="25"/>
        <v>17</v>
      </c>
      <c r="O55" s="152">
        <f t="shared" si="25"/>
        <v>20</v>
      </c>
      <c r="P55" s="152">
        <f t="shared" si="25"/>
        <v>75</v>
      </c>
      <c r="Q55" s="152">
        <f t="shared" si="25"/>
        <v>19</v>
      </c>
      <c r="R55" s="152">
        <f t="shared" si="25"/>
        <v>5</v>
      </c>
      <c r="S55" s="152">
        <f t="shared" si="25"/>
        <v>10</v>
      </c>
      <c r="T55" s="152">
        <f t="shared" si="25"/>
        <v>3</v>
      </c>
      <c r="U55" s="152">
        <f t="shared" si="25"/>
        <v>0</v>
      </c>
      <c r="V55" s="152">
        <f t="shared" si="25"/>
        <v>0</v>
      </c>
      <c r="W55" s="152">
        <f t="shared" si="25"/>
        <v>0</v>
      </c>
      <c r="X55" s="152">
        <f t="shared" si="25"/>
        <v>0</v>
      </c>
      <c r="Y55" s="152">
        <f t="shared" si="25"/>
        <v>0</v>
      </c>
      <c r="Z55" s="152">
        <f t="shared" si="25"/>
        <v>0</v>
      </c>
      <c r="AA55" s="152">
        <f>AA54+AA51+AA49+AA47+AA44+AA39+AA36+AA33</f>
        <v>95</v>
      </c>
      <c r="AB55" s="152">
        <f t="shared" ref="AB55" si="26">AB54+AB51+AB49+AB47+AB44+AB39+AB36+AB33</f>
        <v>175</v>
      </c>
      <c r="AC55" s="176">
        <f t="shared" ref="AC55" si="27">AC54+AC51+AC49+AC47+AC44+AC39+AC36+AC33</f>
        <v>270</v>
      </c>
      <c r="AD55" s="151">
        <f>AD54+AD51+AD49+AD47+AD44+AD39+AD36+AD33</f>
        <v>54</v>
      </c>
      <c r="AE55" s="153"/>
      <c r="AF55" s="100"/>
      <c r="AG55" s="101"/>
    </row>
    <row r="56" spans="1:33" ht="15.75" thickBot="1" x14ac:dyDescent="0.3">
      <c r="A56" s="139" t="s">
        <v>32</v>
      </c>
      <c r="B56" s="140"/>
      <c r="C56" s="140"/>
      <c r="D56" s="386" t="s">
        <v>125</v>
      </c>
      <c r="E56" s="387"/>
      <c r="F56" s="387"/>
      <c r="G56" s="387"/>
      <c r="H56" s="190"/>
      <c r="I56" s="271">
        <f>I55+I29</f>
        <v>65</v>
      </c>
      <c r="J56" s="141">
        <f t="shared" ref="J56:AB56" si="28">J55+J29</f>
        <v>65</v>
      </c>
      <c r="K56" s="141">
        <f t="shared" si="28"/>
        <v>25</v>
      </c>
      <c r="L56" s="141">
        <f t="shared" si="28"/>
        <v>60</v>
      </c>
      <c r="M56" s="141">
        <f t="shared" si="28"/>
        <v>70</v>
      </c>
      <c r="N56" s="141">
        <f t="shared" si="28"/>
        <v>26</v>
      </c>
      <c r="O56" s="141">
        <f t="shared" si="28"/>
        <v>40</v>
      </c>
      <c r="P56" s="141">
        <f t="shared" si="28"/>
        <v>85</v>
      </c>
      <c r="Q56" s="141">
        <f t="shared" si="28"/>
        <v>26</v>
      </c>
      <c r="R56" s="308">
        <f t="shared" si="28"/>
        <v>15</v>
      </c>
      <c r="S56" s="308">
        <f t="shared" si="28"/>
        <v>20</v>
      </c>
      <c r="T56" s="322">
        <f t="shared" si="28"/>
        <v>7</v>
      </c>
      <c r="U56" s="141">
        <f t="shared" si="28"/>
        <v>30</v>
      </c>
      <c r="V56" s="141">
        <f t="shared" si="28"/>
        <v>5</v>
      </c>
      <c r="W56" s="141">
        <f t="shared" si="28"/>
        <v>7</v>
      </c>
      <c r="X56" s="141">
        <f t="shared" si="28"/>
        <v>25</v>
      </c>
      <c r="Y56" s="141">
        <f t="shared" si="28"/>
        <v>20</v>
      </c>
      <c r="Z56" s="141">
        <f t="shared" si="28"/>
        <v>8</v>
      </c>
      <c r="AA56" s="141">
        <f t="shared" si="28"/>
        <v>235</v>
      </c>
      <c r="AB56" s="141">
        <f t="shared" si="28"/>
        <v>265</v>
      </c>
      <c r="AC56" s="210">
        <f>AC55+AC29</f>
        <v>500</v>
      </c>
      <c r="AD56" s="227">
        <f>AD55+AD29</f>
        <v>99</v>
      </c>
      <c r="AE56" s="156"/>
      <c r="AF56" s="100"/>
      <c r="AG56" s="101"/>
    </row>
    <row r="57" spans="1:33" ht="19.899999999999999" customHeight="1" x14ac:dyDescent="0.25">
      <c r="A57" s="86" t="s">
        <v>32</v>
      </c>
      <c r="B57" s="55" t="s">
        <v>39</v>
      </c>
      <c r="C57" s="55">
        <v>4</v>
      </c>
      <c r="D57" s="211" t="s">
        <v>418</v>
      </c>
      <c r="E57" s="377" t="s">
        <v>203</v>
      </c>
      <c r="F57" s="366" t="s">
        <v>202</v>
      </c>
      <c r="G57" s="212" t="s">
        <v>92</v>
      </c>
      <c r="H57" s="288" t="s">
        <v>202</v>
      </c>
      <c r="I57" s="88"/>
      <c r="J57" s="88"/>
      <c r="K57" s="89"/>
      <c r="L57" s="87"/>
      <c r="M57" s="88"/>
      <c r="N57" s="89"/>
      <c r="O57" s="87"/>
      <c r="P57" s="88"/>
      <c r="Q57" s="89"/>
      <c r="R57" s="319">
        <v>0</v>
      </c>
      <c r="S57" s="320">
        <v>20</v>
      </c>
      <c r="T57" s="321">
        <v>6</v>
      </c>
      <c r="U57" s="87"/>
      <c r="V57" s="88"/>
      <c r="W57" s="89"/>
      <c r="X57" s="87"/>
      <c r="Y57" s="88"/>
      <c r="Z57" s="89"/>
      <c r="AA57" s="87">
        <f>X57+U57+R57+O57+L57+I57</f>
        <v>0</v>
      </c>
      <c r="AB57" s="88">
        <f>Y57+V57+S57+P57+M57+J57</f>
        <v>20</v>
      </c>
      <c r="AC57" s="143">
        <f>AA57+AB57</f>
        <v>20</v>
      </c>
      <c r="AD57" s="294">
        <f>K57+N57+Q57+T57+W57+Z57</f>
        <v>6</v>
      </c>
      <c r="AE57" s="89" t="s">
        <v>38</v>
      </c>
      <c r="AF57" s="213"/>
      <c r="AG57" s="214"/>
    </row>
    <row r="58" spans="1:33" ht="24.6" customHeight="1" thickBot="1" x14ac:dyDescent="0.3">
      <c r="A58" s="102" t="s">
        <v>32</v>
      </c>
      <c r="B58" s="56" t="s">
        <v>36</v>
      </c>
      <c r="C58" s="56">
        <v>5</v>
      </c>
      <c r="D58" s="215" t="s">
        <v>419</v>
      </c>
      <c r="E58" s="378"/>
      <c r="F58" s="368"/>
      <c r="G58" s="70" t="s">
        <v>93</v>
      </c>
      <c r="H58" s="289" t="s">
        <v>202</v>
      </c>
      <c r="I58" s="103"/>
      <c r="J58" s="103"/>
      <c r="K58" s="104"/>
      <c r="L58" s="105"/>
      <c r="M58" s="103"/>
      <c r="N58" s="104"/>
      <c r="O58" s="105"/>
      <c r="P58" s="103"/>
      <c r="Q58" s="104"/>
      <c r="R58" s="316"/>
      <c r="S58" s="317"/>
      <c r="T58" s="318"/>
      <c r="U58" s="105">
        <v>0</v>
      </c>
      <c r="V58" s="103">
        <v>20</v>
      </c>
      <c r="W58" s="104">
        <v>6</v>
      </c>
      <c r="X58" s="105"/>
      <c r="Y58" s="103"/>
      <c r="Z58" s="104"/>
      <c r="AA58" s="105">
        <f>X58+U58+R58+O58+L58+I58</f>
        <v>0</v>
      </c>
      <c r="AB58" s="103">
        <f>Y58+V58+S58+P58+M58+J58</f>
        <v>20</v>
      </c>
      <c r="AC58" s="144">
        <f>AA58+AB58</f>
        <v>20</v>
      </c>
      <c r="AD58" s="103">
        <f>K58+N58+Q58+T58+W58+Z58</f>
        <v>6</v>
      </c>
      <c r="AE58" s="104" t="s">
        <v>38</v>
      </c>
      <c r="AF58" s="216" t="s">
        <v>418</v>
      </c>
      <c r="AG58" s="217" t="s">
        <v>92</v>
      </c>
    </row>
    <row r="59" spans="1:33" ht="15.75" thickBot="1" x14ac:dyDescent="0.3">
      <c r="A59" s="129" t="s">
        <v>32</v>
      </c>
      <c r="B59" s="99"/>
      <c r="C59" s="99"/>
      <c r="D59" s="115"/>
      <c r="E59" s="116"/>
      <c r="F59" s="116"/>
      <c r="G59" s="75" t="s">
        <v>121</v>
      </c>
      <c r="H59" s="101"/>
      <c r="I59" s="131">
        <f>SUM(I57:I58)</f>
        <v>0</v>
      </c>
      <c r="J59" s="117">
        <f t="shared" ref="J59:AB59" si="29">SUM(J57:J58)</f>
        <v>0</v>
      </c>
      <c r="K59" s="117">
        <f t="shared" si="29"/>
        <v>0</v>
      </c>
      <c r="L59" s="117">
        <f t="shared" si="29"/>
        <v>0</v>
      </c>
      <c r="M59" s="117">
        <f t="shared" si="29"/>
        <v>0</v>
      </c>
      <c r="N59" s="117">
        <f t="shared" si="29"/>
        <v>0</v>
      </c>
      <c r="O59" s="117">
        <f t="shared" si="29"/>
        <v>0</v>
      </c>
      <c r="P59" s="117">
        <f t="shared" si="29"/>
        <v>0</v>
      </c>
      <c r="Q59" s="117">
        <f t="shared" si="29"/>
        <v>0</v>
      </c>
      <c r="R59" s="340">
        <f t="shared" si="29"/>
        <v>0</v>
      </c>
      <c r="S59" s="340">
        <f t="shared" si="29"/>
        <v>20</v>
      </c>
      <c r="T59" s="341">
        <f t="shared" si="29"/>
        <v>6</v>
      </c>
      <c r="U59" s="117">
        <f t="shared" si="29"/>
        <v>0</v>
      </c>
      <c r="V59" s="117">
        <f t="shared" si="29"/>
        <v>20</v>
      </c>
      <c r="W59" s="117">
        <f t="shared" si="29"/>
        <v>6</v>
      </c>
      <c r="X59" s="117">
        <f t="shared" si="29"/>
        <v>0</v>
      </c>
      <c r="Y59" s="117">
        <f t="shared" si="29"/>
        <v>0</v>
      </c>
      <c r="Z59" s="117">
        <f t="shared" si="29"/>
        <v>0</v>
      </c>
      <c r="AA59" s="117">
        <f t="shared" si="29"/>
        <v>0</v>
      </c>
      <c r="AB59" s="117">
        <f t="shared" si="29"/>
        <v>40</v>
      </c>
      <c r="AC59" s="118">
        <f>SUM(AC57:AC58)</f>
        <v>40</v>
      </c>
      <c r="AD59" s="95">
        <f>SUM(AD57:AD58)</f>
        <v>12</v>
      </c>
      <c r="AE59" s="96"/>
      <c r="AF59" s="188"/>
      <c r="AG59" s="189"/>
    </row>
    <row r="60" spans="1:33" ht="22.15" customHeight="1" x14ac:dyDescent="0.25">
      <c r="A60" s="86" t="s">
        <v>32</v>
      </c>
      <c r="B60" s="55" t="s">
        <v>39</v>
      </c>
      <c r="C60" s="55">
        <v>4</v>
      </c>
      <c r="D60" s="211" t="s">
        <v>396</v>
      </c>
      <c r="E60" s="377" t="s">
        <v>205</v>
      </c>
      <c r="F60" s="366" t="s">
        <v>204</v>
      </c>
      <c r="G60" s="212" t="s">
        <v>181</v>
      </c>
      <c r="H60" s="288" t="s">
        <v>204</v>
      </c>
      <c r="I60" s="88"/>
      <c r="J60" s="88"/>
      <c r="K60" s="89"/>
      <c r="L60" s="87"/>
      <c r="M60" s="88"/>
      <c r="N60" s="89"/>
      <c r="O60" s="87"/>
      <c r="P60" s="88"/>
      <c r="Q60" s="89"/>
      <c r="R60" s="319">
        <v>0</v>
      </c>
      <c r="S60" s="320">
        <v>20</v>
      </c>
      <c r="T60" s="321">
        <v>6</v>
      </c>
      <c r="U60" s="87"/>
      <c r="V60" s="88"/>
      <c r="W60" s="89"/>
      <c r="X60" s="87"/>
      <c r="Y60" s="88"/>
      <c r="Z60" s="89"/>
      <c r="AA60" s="87">
        <f>X60+U60+R60+O60+L60+I60</f>
        <v>0</v>
      </c>
      <c r="AB60" s="88">
        <f>Y60+V60+S60+P60+M60+J60</f>
        <v>20</v>
      </c>
      <c r="AC60" s="143">
        <f>AA60+AB60</f>
        <v>20</v>
      </c>
      <c r="AD60" s="294">
        <f>K60+N60+Q60+T60+W60+Z60</f>
        <v>6</v>
      </c>
      <c r="AE60" s="89" t="s">
        <v>38</v>
      </c>
      <c r="AF60" s="221"/>
      <c r="AG60" s="222"/>
    </row>
    <row r="61" spans="1:33" ht="21.6" customHeight="1" thickBot="1" x14ac:dyDescent="0.3">
      <c r="A61" s="102" t="s">
        <v>32</v>
      </c>
      <c r="B61" s="56" t="s">
        <v>36</v>
      </c>
      <c r="C61" s="56">
        <v>5</v>
      </c>
      <c r="D61" s="215" t="s">
        <v>397</v>
      </c>
      <c r="E61" s="378"/>
      <c r="F61" s="368"/>
      <c r="G61" s="70" t="s">
        <v>182</v>
      </c>
      <c r="H61" s="289" t="s">
        <v>204</v>
      </c>
      <c r="I61" s="103"/>
      <c r="J61" s="103"/>
      <c r="K61" s="104"/>
      <c r="L61" s="105"/>
      <c r="M61" s="103"/>
      <c r="N61" s="104"/>
      <c r="O61" s="105"/>
      <c r="P61" s="103"/>
      <c r="Q61" s="104"/>
      <c r="R61" s="316"/>
      <c r="S61" s="317"/>
      <c r="T61" s="318"/>
      <c r="U61" s="105">
        <v>0</v>
      </c>
      <c r="V61" s="103">
        <v>20</v>
      </c>
      <c r="W61" s="104">
        <v>6</v>
      </c>
      <c r="X61" s="105"/>
      <c r="Y61" s="103"/>
      <c r="Z61" s="104"/>
      <c r="AA61" s="105">
        <f>X61+U61+R61+O61+L61+I61</f>
        <v>0</v>
      </c>
      <c r="AB61" s="103">
        <f>Y61+V61+S61+P61+M61+J61</f>
        <v>20</v>
      </c>
      <c r="AC61" s="144">
        <f>AA61+AB61</f>
        <v>20</v>
      </c>
      <c r="AD61" s="103">
        <f>K61+N61+Q61+T61+W61+Z61</f>
        <v>6</v>
      </c>
      <c r="AE61" s="104" t="s">
        <v>38</v>
      </c>
      <c r="AF61" s="120" t="s">
        <v>396</v>
      </c>
      <c r="AG61" s="217" t="s">
        <v>181</v>
      </c>
    </row>
    <row r="62" spans="1:33" ht="15.75" thickBot="1" x14ac:dyDescent="0.3">
      <c r="A62" s="129" t="s">
        <v>32</v>
      </c>
      <c r="B62" s="99"/>
      <c r="C62" s="99"/>
      <c r="D62" s="115"/>
      <c r="E62" s="116"/>
      <c r="F62" s="116"/>
      <c r="G62" s="75" t="s">
        <v>122</v>
      </c>
      <c r="H62" s="101"/>
      <c r="I62" s="131">
        <f>SUM(I60:I61)</f>
        <v>0</v>
      </c>
      <c r="J62" s="117">
        <f t="shared" ref="J62:AB62" si="30">SUM(J60:J61)</f>
        <v>0</v>
      </c>
      <c r="K62" s="117">
        <f t="shared" si="30"/>
        <v>0</v>
      </c>
      <c r="L62" s="117">
        <f t="shared" si="30"/>
        <v>0</v>
      </c>
      <c r="M62" s="117">
        <f t="shared" si="30"/>
        <v>0</v>
      </c>
      <c r="N62" s="117">
        <f t="shared" si="30"/>
        <v>0</v>
      </c>
      <c r="O62" s="117">
        <f t="shared" si="30"/>
        <v>0</v>
      </c>
      <c r="P62" s="117">
        <f t="shared" si="30"/>
        <v>0</v>
      </c>
      <c r="Q62" s="117">
        <f t="shared" si="30"/>
        <v>0</v>
      </c>
      <c r="R62" s="121">
        <f t="shared" si="30"/>
        <v>0</v>
      </c>
      <c r="S62" s="121">
        <f t="shared" si="30"/>
        <v>20</v>
      </c>
      <c r="T62" s="121">
        <f t="shared" si="30"/>
        <v>6</v>
      </c>
      <c r="U62" s="265">
        <f t="shared" si="30"/>
        <v>0</v>
      </c>
      <c r="V62" s="117">
        <f t="shared" si="30"/>
        <v>20</v>
      </c>
      <c r="W62" s="117">
        <f t="shared" si="30"/>
        <v>6</v>
      </c>
      <c r="X62" s="117">
        <f t="shared" si="30"/>
        <v>0</v>
      </c>
      <c r="Y62" s="117">
        <f t="shared" si="30"/>
        <v>0</v>
      </c>
      <c r="Z62" s="117">
        <f t="shared" si="30"/>
        <v>0</v>
      </c>
      <c r="AA62" s="94">
        <f t="shared" si="30"/>
        <v>0</v>
      </c>
      <c r="AB62" s="95">
        <f t="shared" si="30"/>
        <v>40</v>
      </c>
      <c r="AC62" s="118">
        <f>SUM(AC60:AC61)</f>
        <v>40</v>
      </c>
      <c r="AD62" s="95">
        <f>SUM(AD60:AD61)</f>
        <v>12</v>
      </c>
      <c r="AE62" s="96"/>
      <c r="AF62" s="100"/>
      <c r="AG62" s="101"/>
    </row>
    <row r="63" spans="1:33" ht="28.9" customHeight="1" x14ac:dyDescent="0.25">
      <c r="A63" s="86" t="s">
        <v>32</v>
      </c>
      <c r="B63" s="55" t="s">
        <v>39</v>
      </c>
      <c r="C63" s="55">
        <v>4</v>
      </c>
      <c r="D63" s="220" t="s">
        <v>378</v>
      </c>
      <c r="E63" s="377" t="s">
        <v>207</v>
      </c>
      <c r="F63" s="366" t="s">
        <v>206</v>
      </c>
      <c r="G63" s="212" t="s">
        <v>177</v>
      </c>
      <c r="H63" s="288" t="s">
        <v>206</v>
      </c>
      <c r="I63" s="88"/>
      <c r="J63" s="88"/>
      <c r="K63" s="89"/>
      <c r="L63" s="87"/>
      <c r="M63" s="88"/>
      <c r="N63" s="89"/>
      <c r="O63" s="87"/>
      <c r="P63" s="88"/>
      <c r="Q63" s="89"/>
      <c r="R63" s="319">
        <v>0</v>
      </c>
      <c r="S63" s="320">
        <v>20</v>
      </c>
      <c r="T63" s="321">
        <v>6</v>
      </c>
      <c r="U63" s="94"/>
      <c r="V63" s="88"/>
      <c r="W63" s="89"/>
      <c r="X63" s="87"/>
      <c r="Y63" s="88"/>
      <c r="Z63" s="89"/>
      <c r="AA63" s="87">
        <f>X63+U63+R63+O63+L63+I63</f>
        <v>0</v>
      </c>
      <c r="AB63" s="88">
        <f>Y63+V63+S63+P63+M63+J63</f>
        <v>20</v>
      </c>
      <c r="AC63" s="143">
        <f>SUM(AA63:AB63)</f>
        <v>20</v>
      </c>
      <c r="AD63" s="294">
        <f>K63+N63+Q63+T63+W63+Z63</f>
        <v>6</v>
      </c>
      <c r="AE63" s="89" t="s">
        <v>38</v>
      </c>
      <c r="AF63" s="221"/>
      <c r="AG63" s="222"/>
    </row>
    <row r="64" spans="1:33" ht="24.75" thickBot="1" x14ac:dyDescent="0.3">
      <c r="A64" s="102" t="s">
        <v>32</v>
      </c>
      <c r="B64" s="56" t="s">
        <v>36</v>
      </c>
      <c r="C64" s="56">
        <v>5</v>
      </c>
      <c r="D64" s="207" t="s">
        <v>379</v>
      </c>
      <c r="E64" s="378"/>
      <c r="F64" s="368"/>
      <c r="G64" s="70" t="s">
        <v>178</v>
      </c>
      <c r="H64" s="289" t="s">
        <v>206</v>
      </c>
      <c r="I64" s="103"/>
      <c r="J64" s="103"/>
      <c r="K64" s="104"/>
      <c r="L64" s="105"/>
      <c r="M64" s="103"/>
      <c r="N64" s="104"/>
      <c r="O64" s="105"/>
      <c r="P64" s="103"/>
      <c r="Q64" s="104"/>
      <c r="R64" s="316"/>
      <c r="S64" s="317"/>
      <c r="T64" s="318"/>
      <c r="U64" s="105">
        <v>0</v>
      </c>
      <c r="V64" s="103">
        <v>20</v>
      </c>
      <c r="W64" s="104">
        <v>6</v>
      </c>
      <c r="X64" s="105"/>
      <c r="Y64" s="103"/>
      <c r="Z64" s="104"/>
      <c r="AA64" s="105">
        <f>X64+U64+R64+O64+L64+I64</f>
        <v>0</v>
      </c>
      <c r="AB64" s="103">
        <f>Y64+V64+S64+P64+M64+J64</f>
        <v>20</v>
      </c>
      <c r="AC64" s="144">
        <f>SUM(AA64:AB64)</f>
        <v>20</v>
      </c>
      <c r="AD64" s="103">
        <f>K64+N64+Q64+T64+W64+Z64</f>
        <v>6</v>
      </c>
      <c r="AE64" s="104" t="s">
        <v>38</v>
      </c>
      <c r="AF64" s="120" t="s">
        <v>378</v>
      </c>
      <c r="AG64" s="217" t="s">
        <v>177</v>
      </c>
    </row>
    <row r="65" spans="1:33" ht="15.75" thickBot="1" x14ac:dyDescent="0.3">
      <c r="A65" s="129" t="s">
        <v>32</v>
      </c>
      <c r="B65" s="99"/>
      <c r="C65" s="99"/>
      <c r="D65" s="115"/>
      <c r="E65" s="116"/>
      <c r="F65" s="116"/>
      <c r="G65" s="75" t="s">
        <v>121</v>
      </c>
      <c r="H65" s="101"/>
      <c r="I65" s="131">
        <f>SUM(I63:I64)</f>
        <v>0</v>
      </c>
      <c r="J65" s="117">
        <f t="shared" ref="J65:AB65" si="31">SUM(J63:J64)</f>
        <v>0</v>
      </c>
      <c r="K65" s="117">
        <f t="shared" si="31"/>
        <v>0</v>
      </c>
      <c r="L65" s="117">
        <f t="shared" si="31"/>
        <v>0</v>
      </c>
      <c r="M65" s="117">
        <f t="shared" si="31"/>
        <v>0</v>
      </c>
      <c r="N65" s="117">
        <f t="shared" si="31"/>
        <v>0</v>
      </c>
      <c r="O65" s="117">
        <f t="shared" si="31"/>
        <v>0</v>
      </c>
      <c r="P65" s="117">
        <f t="shared" si="31"/>
        <v>0</v>
      </c>
      <c r="Q65" s="117">
        <f t="shared" si="31"/>
        <v>0</v>
      </c>
      <c r="R65" s="121">
        <f t="shared" si="31"/>
        <v>0</v>
      </c>
      <c r="S65" s="121">
        <f t="shared" si="31"/>
        <v>20</v>
      </c>
      <c r="T65" s="265">
        <f t="shared" si="31"/>
        <v>6</v>
      </c>
      <c r="U65" s="117">
        <f t="shared" si="31"/>
        <v>0</v>
      </c>
      <c r="V65" s="117">
        <f t="shared" si="31"/>
        <v>20</v>
      </c>
      <c r="W65" s="117">
        <f t="shared" si="31"/>
        <v>6</v>
      </c>
      <c r="X65" s="117">
        <f t="shared" si="31"/>
        <v>0</v>
      </c>
      <c r="Y65" s="117">
        <f t="shared" si="31"/>
        <v>0</v>
      </c>
      <c r="Z65" s="117">
        <f t="shared" si="31"/>
        <v>0</v>
      </c>
      <c r="AA65" s="94">
        <f t="shared" si="31"/>
        <v>0</v>
      </c>
      <c r="AB65" s="95">
        <f t="shared" si="31"/>
        <v>40</v>
      </c>
      <c r="AC65" s="118">
        <f>SUM(AC63:AC64)</f>
        <v>40</v>
      </c>
      <c r="AD65" s="95">
        <f>SUM(AD63:AD64)</f>
        <v>12</v>
      </c>
      <c r="AE65" s="96"/>
      <c r="AF65" s="100"/>
      <c r="AG65" s="101"/>
    </row>
    <row r="66" spans="1:33" ht="23.45" customHeight="1" x14ac:dyDescent="0.25">
      <c r="A66" s="86" t="s">
        <v>32</v>
      </c>
      <c r="B66" s="55" t="s">
        <v>39</v>
      </c>
      <c r="C66" s="55">
        <v>4</v>
      </c>
      <c r="D66" s="211" t="s">
        <v>420</v>
      </c>
      <c r="E66" s="377" t="s">
        <v>219</v>
      </c>
      <c r="F66" s="366" t="s">
        <v>212</v>
      </c>
      <c r="G66" s="212" t="s">
        <v>217</v>
      </c>
      <c r="H66" s="288" t="s">
        <v>212</v>
      </c>
      <c r="I66" s="88"/>
      <c r="J66" s="88"/>
      <c r="K66" s="89"/>
      <c r="L66" s="87"/>
      <c r="M66" s="88"/>
      <c r="N66" s="89"/>
      <c r="O66" s="87"/>
      <c r="P66" s="88"/>
      <c r="Q66" s="89"/>
      <c r="R66" s="319">
        <v>10</v>
      </c>
      <c r="S66" s="320">
        <v>10</v>
      </c>
      <c r="T66" s="321">
        <v>6</v>
      </c>
      <c r="U66" s="87"/>
      <c r="V66" s="88"/>
      <c r="W66" s="89"/>
      <c r="X66" s="87"/>
      <c r="Y66" s="88"/>
      <c r="Z66" s="89"/>
      <c r="AA66" s="87">
        <f>X66+U66+R66+O66+L66+I66</f>
        <v>10</v>
      </c>
      <c r="AB66" s="88">
        <f>Y66+V66+S66+P66+M66+J66</f>
        <v>10</v>
      </c>
      <c r="AC66" s="143">
        <f>SUM(AA66:AB66)</f>
        <v>20</v>
      </c>
      <c r="AD66" s="294">
        <f>K66+N66+Q66+T66+W66+Z66</f>
        <v>6</v>
      </c>
      <c r="AE66" s="89" t="s">
        <v>38</v>
      </c>
      <c r="AF66" s="91"/>
      <c r="AG66" s="204"/>
    </row>
    <row r="67" spans="1:33" ht="21" customHeight="1" thickBot="1" x14ac:dyDescent="0.3">
      <c r="A67" s="102" t="s">
        <v>32</v>
      </c>
      <c r="B67" s="56" t="s">
        <v>36</v>
      </c>
      <c r="C67" s="56">
        <v>5</v>
      </c>
      <c r="D67" s="215" t="s">
        <v>421</v>
      </c>
      <c r="E67" s="378"/>
      <c r="F67" s="368"/>
      <c r="G67" s="70" t="s">
        <v>215</v>
      </c>
      <c r="H67" s="289" t="s">
        <v>212</v>
      </c>
      <c r="I67" s="103"/>
      <c r="J67" s="103"/>
      <c r="K67" s="104"/>
      <c r="L67" s="105"/>
      <c r="M67" s="103"/>
      <c r="N67" s="104"/>
      <c r="O67" s="105"/>
      <c r="P67" s="103"/>
      <c r="Q67" s="104"/>
      <c r="R67" s="316"/>
      <c r="S67" s="317"/>
      <c r="T67" s="318"/>
      <c r="U67" s="105">
        <v>10</v>
      </c>
      <c r="V67" s="103">
        <v>10</v>
      </c>
      <c r="W67" s="104">
        <v>6</v>
      </c>
      <c r="X67" s="105"/>
      <c r="Y67" s="103"/>
      <c r="Z67" s="104"/>
      <c r="AA67" s="105">
        <f>X67+U67+R67+O67+L67+I67</f>
        <v>10</v>
      </c>
      <c r="AB67" s="103">
        <f>Y67+V67+S67+P67+M67+J67</f>
        <v>10</v>
      </c>
      <c r="AC67" s="144">
        <f>SUM(AA67:AB67)</f>
        <v>20</v>
      </c>
      <c r="AD67" s="103">
        <f>K67+N67+Q67+T67+W67+Z67</f>
        <v>6</v>
      </c>
      <c r="AE67" s="104" t="s">
        <v>38</v>
      </c>
      <c r="AF67" s="107" t="s">
        <v>420</v>
      </c>
      <c r="AG67" s="208"/>
    </row>
    <row r="68" spans="1:33" ht="15.75" thickBot="1" x14ac:dyDescent="0.3">
      <c r="A68" s="129" t="s">
        <v>32</v>
      </c>
      <c r="B68" s="99"/>
      <c r="C68" s="99"/>
      <c r="D68" s="115"/>
      <c r="E68" s="116"/>
      <c r="F68" s="116"/>
      <c r="G68" s="69" t="s">
        <v>223</v>
      </c>
      <c r="H68" s="101"/>
      <c r="I68" s="131">
        <f>SUM(I66:I67)</f>
        <v>0</v>
      </c>
      <c r="J68" s="117">
        <f t="shared" ref="J68:Z68" si="32">SUM(J66:J67)</f>
        <v>0</v>
      </c>
      <c r="K68" s="117">
        <f t="shared" si="32"/>
        <v>0</v>
      </c>
      <c r="L68" s="117">
        <f t="shared" si="32"/>
        <v>0</v>
      </c>
      <c r="M68" s="117">
        <f t="shared" si="32"/>
        <v>0</v>
      </c>
      <c r="N68" s="117">
        <f t="shared" si="32"/>
        <v>0</v>
      </c>
      <c r="O68" s="117">
        <f t="shared" si="32"/>
        <v>0</v>
      </c>
      <c r="P68" s="117">
        <f t="shared" si="32"/>
        <v>0</v>
      </c>
      <c r="Q68" s="117">
        <f t="shared" si="32"/>
        <v>0</v>
      </c>
      <c r="R68" s="121">
        <f t="shared" si="32"/>
        <v>10</v>
      </c>
      <c r="S68" s="121">
        <f t="shared" si="32"/>
        <v>10</v>
      </c>
      <c r="T68" s="265">
        <f t="shared" si="32"/>
        <v>6</v>
      </c>
      <c r="U68" s="117">
        <f t="shared" si="32"/>
        <v>10</v>
      </c>
      <c r="V68" s="117">
        <f t="shared" si="32"/>
        <v>10</v>
      </c>
      <c r="W68" s="117">
        <f t="shared" si="32"/>
        <v>6</v>
      </c>
      <c r="X68" s="117">
        <f t="shared" si="32"/>
        <v>0</v>
      </c>
      <c r="Y68" s="117">
        <f t="shared" si="32"/>
        <v>0</v>
      </c>
      <c r="Z68" s="117">
        <f t="shared" si="32"/>
        <v>0</v>
      </c>
      <c r="AA68" s="94">
        <f>SUM(AA66:AA67)</f>
        <v>20</v>
      </c>
      <c r="AB68" s="95">
        <f>SUM(AB66:AB67)</f>
        <v>20</v>
      </c>
      <c r="AC68" s="118">
        <f>SUM(AC66:AC67)</f>
        <v>40</v>
      </c>
      <c r="AD68" s="95">
        <f>SUM(AD66:AD67)</f>
        <v>12</v>
      </c>
      <c r="AE68" s="96"/>
      <c r="AF68" s="100"/>
      <c r="AG68" s="101"/>
    </row>
    <row r="69" spans="1:33" x14ac:dyDescent="0.25">
      <c r="A69" s="86" t="s">
        <v>32</v>
      </c>
      <c r="B69" s="55" t="s">
        <v>39</v>
      </c>
      <c r="C69" s="55">
        <v>4</v>
      </c>
      <c r="D69" s="211" t="s">
        <v>422</v>
      </c>
      <c r="E69" s="366" t="s">
        <v>221</v>
      </c>
      <c r="F69" s="366" t="s">
        <v>193</v>
      </c>
      <c r="G69" s="212" t="s">
        <v>220</v>
      </c>
      <c r="H69" s="220" t="s">
        <v>193</v>
      </c>
      <c r="I69" s="88"/>
      <c r="J69" s="88"/>
      <c r="K69" s="89"/>
      <c r="L69" s="87"/>
      <c r="M69" s="88"/>
      <c r="N69" s="89"/>
      <c r="O69" s="87"/>
      <c r="P69" s="88"/>
      <c r="Q69" s="89"/>
      <c r="R69" s="319">
        <v>10</v>
      </c>
      <c r="S69" s="320">
        <v>10</v>
      </c>
      <c r="T69" s="321">
        <v>6</v>
      </c>
      <c r="U69" s="87"/>
      <c r="V69" s="88"/>
      <c r="W69" s="89"/>
      <c r="X69" s="87"/>
      <c r="Y69" s="88"/>
      <c r="Z69" s="89"/>
      <c r="AA69" s="87">
        <f>X69+U69+R69+O69+L69+I69</f>
        <v>10</v>
      </c>
      <c r="AB69" s="88">
        <f>Y69+V69+S69+P69+M69+J69</f>
        <v>10</v>
      </c>
      <c r="AC69" s="143">
        <f>SUM(AA69:AB69)</f>
        <v>20</v>
      </c>
      <c r="AD69" s="294">
        <f>K69+N69+Q69+T69+W69+Z69</f>
        <v>6</v>
      </c>
      <c r="AE69" s="89" t="s">
        <v>38</v>
      </c>
      <c r="AF69" s="91"/>
      <c r="AG69" s="204"/>
    </row>
    <row r="70" spans="1:33" ht="15.75" thickBot="1" x14ac:dyDescent="0.3">
      <c r="A70" s="102" t="s">
        <v>32</v>
      </c>
      <c r="B70" s="56" t="s">
        <v>36</v>
      </c>
      <c r="C70" s="56">
        <v>5</v>
      </c>
      <c r="D70" s="215" t="s">
        <v>423</v>
      </c>
      <c r="E70" s="368"/>
      <c r="F70" s="368"/>
      <c r="G70" s="70" t="s">
        <v>439</v>
      </c>
      <c r="H70" s="207" t="s">
        <v>193</v>
      </c>
      <c r="I70" s="103"/>
      <c r="J70" s="103"/>
      <c r="K70" s="104"/>
      <c r="L70" s="105"/>
      <c r="M70" s="103"/>
      <c r="N70" s="104"/>
      <c r="O70" s="105"/>
      <c r="P70" s="103"/>
      <c r="Q70" s="104"/>
      <c r="R70" s="316"/>
      <c r="S70" s="317"/>
      <c r="T70" s="318"/>
      <c r="U70" s="105">
        <v>10</v>
      </c>
      <c r="V70" s="103">
        <v>10</v>
      </c>
      <c r="W70" s="104">
        <v>6</v>
      </c>
      <c r="X70" s="105"/>
      <c r="Y70" s="103"/>
      <c r="Z70" s="104"/>
      <c r="AA70" s="105">
        <f>X70+U70+R70+O70+L70+I70</f>
        <v>10</v>
      </c>
      <c r="AB70" s="103">
        <f>Y70+V70+S70+P70+M70+J70</f>
        <v>10</v>
      </c>
      <c r="AC70" s="144">
        <f>SUM(AA70:AB70)</f>
        <v>20</v>
      </c>
      <c r="AD70" s="103">
        <f>K70+N70+Q70+T70+W70+Z70</f>
        <v>6</v>
      </c>
      <c r="AE70" s="104" t="s">
        <v>38</v>
      </c>
      <c r="AF70" s="107" t="s">
        <v>422</v>
      </c>
      <c r="AG70" s="217" t="s">
        <v>220</v>
      </c>
    </row>
    <row r="71" spans="1:33" ht="15.75" thickBot="1" x14ac:dyDescent="0.3">
      <c r="A71" s="129" t="s">
        <v>32</v>
      </c>
      <c r="B71" s="99"/>
      <c r="C71" s="99"/>
      <c r="D71" s="115"/>
      <c r="E71" s="116"/>
      <c r="F71" s="116"/>
      <c r="G71" s="66" t="s">
        <v>222</v>
      </c>
      <c r="H71" s="101"/>
      <c r="I71" s="131">
        <f>SUM(I69:I70)</f>
        <v>0</v>
      </c>
      <c r="J71" s="117">
        <f t="shared" ref="J71:Z71" si="33">SUM(J69:J70)</f>
        <v>0</v>
      </c>
      <c r="K71" s="117">
        <f t="shared" si="33"/>
        <v>0</v>
      </c>
      <c r="L71" s="117">
        <f t="shared" si="33"/>
        <v>0</v>
      </c>
      <c r="M71" s="117">
        <f t="shared" si="33"/>
        <v>0</v>
      </c>
      <c r="N71" s="117">
        <f t="shared" si="33"/>
        <v>0</v>
      </c>
      <c r="O71" s="117">
        <f t="shared" si="33"/>
        <v>0</v>
      </c>
      <c r="P71" s="117">
        <f t="shared" si="33"/>
        <v>0</v>
      </c>
      <c r="Q71" s="117">
        <f t="shared" si="33"/>
        <v>0</v>
      </c>
      <c r="R71" s="121">
        <f t="shared" si="33"/>
        <v>10</v>
      </c>
      <c r="S71" s="121">
        <f t="shared" si="33"/>
        <v>10</v>
      </c>
      <c r="T71" s="265">
        <f t="shared" si="33"/>
        <v>6</v>
      </c>
      <c r="U71" s="117">
        <f t="shared" si="33"/>
        <v>10</v>
      </c>
      <c r="V71" s="117">
        <f t="shared" si="33"/>
        <v>10</v>
      </c>
      <c r="W71" s="117">
        <f t="shared" si="33"/>
        <v>6</v>
      </c>
      <c r="X71" s="117">
        <f t="shared" si="33"/>
        <v>0</v>
      </c>
      <c r="Y71" s="117">
        <f t="shared" si="33"/>
        <v>0</v>
      </c>
      <c r="Z71" s="117">
        <f t="shared" si="33"/>
        <v>0</v>
      </c>
      <c r="AA71" s="94">
        <f>SUM(AA69:AA70)</f>
        <v>20</v>
      </c>
      <c r="AB71" s="95">
        <f>SUM(AB69:AB70)</f>
        <v>20</v>
      </c>
      <c r="AC71" s="118">
        <f>SUM(AC69:AC70)</f>
        <v>40</v>
      </c>
      <c r="AD71" s="95">
        <f>SUM(AD69:AD70)</f>
        <v>12</v>
      </c>
      <c r="AE71" s="96"/>
      <c r="AF71" s="100"/>
      <c r="AG71" s="101"/>
    </row>
    <row r="72" spans="1:33" x14ac:dyDescent="0.25">
      <c r="A72" s="86" t="s">
        <v>32</v>
      </c>
      <c r="B72" s="55" t="s">
        <v>39</v>
      </c>
      <c r="C72" s="55">
        <v>4</v>
      </c>
      <c r="D72" s="211" t="s">
        <v>424</v>
      </c>
      <c r="E72" s="377" t="s">
        <v>216</v>
      </c>
      <c r="F72" s="366" t="s">
        <v>190</v>
      </c>
      <c r="G72" s="212" t="s">
        <v>251</v>
      </c>
      <c r="H72" s="220" t="s">
        <v>190</v>
      </c>
      <c r="I72" s="88"/>
      <c r="J72" s="88"/>
      <c r="K72" s="89"/>
      <c r="L72" s="87"/>
      <c r="M72" s="88"/>
      <c r="N72" s="89"/>
      <c r="O72" s="87"/>
      <c r="P72" s="88"/>
      <c r="Q72" s="89"/>
      <c r="R72" s="319">
        <v>10</v>
      </c>
      <c r="S72" s="320">
        <v>10</v>
      </c>
      <c r="T72" s="321">
        <v>6</v>
      </c>
      <c r="U72" s="87"/>
      <c r="V72" s="88"/>
      <c r="W72" s="89"/>
      <c r="X72" s="87"/>
      <c r="Y72" s="88"/>
      <c r="Z72" s="89"/>
      <c r="AA72" s="87">
        <f>X72+U72+R72+O72+L72+I72</f>
        <v>10</v>
      </c>
      <c r="AB72" s="88">
        <f>Y72+V72+S72+P72+M72+J72</f>
        <v>10</v>
      </c>
      <c r="AC72" s="143">
        <f>SUM(AA72:AB72)</f>
        <v>20</v>
      </c>
      <c r="AD72" s="294">
        <f>K72+N72+Q72+T72+W72+Z72</f>
        <v>6</v>
      </c>
      <c r="AE72" s="89" t="s">
        <v>38</v>
      </c>
      <c r="AF72" s="91"/>
      <c r="AG72" s="204"/>
    </row>
    <row r="73" spans="1:33" ht="15.75" thickBot="1" x14ac:dyDescent="0.3">
      <c r="A73" s="102" t="s">
        <v>32</v>
      </c>
      <c r="B73" s="56" t="s">
        <v>36</v>
      </c>
      <c r="C73" s="56">
        <v>5</v>
      </c>
      <c r="D73" s="215" t="s">
        <v>425</v>
      </c>
      <c r="E73" s="378"/>
      <c r="F73" s="368"/>
      <c r="G73" s="295" t="s">
        <v>252</v>
      </c>
      <c r="H73" s="207" t="s">
        <v>190</v>
      </c>
      <c r="I73" s="103"/>
      <c r="J73" s="103"/>
      <c r="K73" s="104"/>
      <c r="L73" s="105"/>
      <c r="M73" s="103"/>
      <c r="N73" s="104"/>
      <c r="O73" s="105"/>
      <c r="P73" s="103"/>
      <c r="Q73" s="104"/>
      <c r="R73" s="316"/>
      <c r="S73" s="317"/>
      <c r="T73" s="318"/>
      <c r="U73" s="105">
        <v>10</v>
      </c>
      <c r="V73" s="103">
        <v>10</v>
      </c>
      <c r="W73" s="104">
        <v>6</v>
      </c>
      <c r="X73" s="105"/>
      <c r="Y73" s="103"/>
      <c r="Z73" s="104"/>
      <c r="AA73" s="105">
        <f>X73+U73+R73+O73+L73+I73</f>
        <v>10</v>
      </c>
      <c r="AB73" s="103">
        <f>Y73+V73+S73+P73+M73+J73</f>
        <v>10</v>
      </c>
      <c r="AC73" s="144">
        <f>SUM(AA73:AB73)</f>
        <v>20</v>
      </c>
      <c r="AD73" s="103">
        <f>K73+N73+Q73+T73+W73+Z73</f>
        <v>6</v>
      </c>
      <c r="AE73" s="104" t="s">
        <v>38</v>
      </c>
      <c r="AF73" s="107" t="s">
        <v>424</v>
      </c>
      <c r="AG73" s="217" t="s">
        <v>253</v>
      </c>
    </row>
    <row r="74" spans="1:33" ht="15.75" thickBot="1" x14ac:dyDescent="0.3">
      <c r="A74" s="129" t="s">
        <v>32</v>
      </c>
      <c r="B74" s="99"/>
      <c r="C74" s="99"/>
      <c r="D74" s="115"/>
      <c r="E74" s="116"/>
      <c r="F74" s="116"/>
      <c r="G74" s="66" t="s">
        <v>234</v>
      </c>
      <c r="H74" s="101"/>
      <c r="I74" s="131">
        <f>SUM(I72:I73)</f>
        <v>0</v>
      </c>
      <c r="J74" s="117">
        <f t="shared" ref="J74:Z74" si="34">SUM(J72:J73)</f>
        <v>0</v>
      </c>
      <c r="K74" s="117">
        <f t="shared" si="34"/>
        <v>0</v>
      </c>
      <c r="L74" s="117">
        <f t="shared" si="34"/>
        <v>0</v>
      </c>
      <c r="M74" s="117">
        <f t="shared" si="34"/>
        <v>0</v>
      </c>
      <c r="N74" s="117">
        <f t="shared" si="34"/>
        <v>0</v>
      </c>
      <c r="O74" s="117">
        <f t="shared" si="34"/>
        <v>0</v>
      </c>
      <c r="P74" s="117">
        <f t="shared" si="34"/>
        <v>0</v>
      </c>
      <c r="Q74" s="117">
        <f t="shared" si="34"/>
        <v>0</v>
      </c>
      <c r="R74" s="121">
        <f t="shared" si="34"/>
        <v>10</v>
      </c>
      <c r="S74" s="121">
        <f t="shared" si="34"/>
        <v>10</v>
      </c>
      <c r="T74" s="323">
        <v>6</v>
      </c>
      <c r="U74" s="117">
        <f t="shared" si="34"/>
        <v>10</v>
      </c>
      <c r="V74" s="117">
        <f t="shared" si="34"/>
        <v>10</v>
      </c>
      <c r="W74" s="117">
        <f t="shared" si="34"/>
        <v>6</v>
      </c>
      <c r="X74" s="117">
        <f t="shared" si="34"/>
        <v>0</v>
      </c>
      <c r="Y74" s="117">
        <f t="shared" si="34"/>
        <v>0</v>
      </c>
      <c r="Z74" s="117">
        <f t="shared" si="34"/>
        <v>0</v>
      </c>
      <c r="AA74" s="94">
        <f>SUM(AA72:AA73)</f>
        <v>20</v>
      </c>
      <c r="AB74" s="95">
        <f>SUM(AB72:AB73)</f>
        <v>20</v>
      </c>
      <c r="AC74" s="118">
        <f>SUM(AC72:AC73)</f>
        <v>40</v>
      </c>
      <c r="AD74" s="95">
        <f>SUM(AD72:AD73)</f>
        <v>12</v>
      </c>
      <c r="AE74" s="96"/>
      <c r="AF74" s="100"/>
      <c r="AG74" s="101"/>
    </row>
    <row r="75" spans="1:33" x14ac:dyDescent="0.25">
      <c r="A75" s="86" t="s">
        <v>32</v>
      </c>
      <c r="B75" s="55" t="s">
        <v>39</v>
      </c>
      <c r="C75" s="55">
        <v>4</v>
      </c>
      <c r="D75" s="211" t="s">
        <v>426</v>
      </c>
      <c r="E75" s="377" t="s">
        <v>227</v>
      </c>
      <c r="F75" s="366" t="s">
        <v>200</v>
      </c>
      <c r="G75" s="212" t="s">
        <v>224</v>
      </c>
      <c r="H75" s="288" t="s">
        <v>200</v>
      </c>
      <c r="I75" s="88"/>
      <c r="J75" s="88"/>
      <c r="K75" s="89"/>
      <c r="L75" s="87"/>
      <c r="M75" s="88"/>
      <c r="N75" s="89"/>
      <c r="O75" s="87"/>
      <c r="P75" s="88"/>
      <c r="Q75" s="89"/>
      <c r="R75" s="319">
        <v>10</v>
      </c>
      <c r="S75" s="320">
        <v>10</v>
      </c>
      <c r="T75" s="321">
        <v>6</v>
      </c>
      <c r="U75" s="87"/>
      <c r="V75" s="88"/>
      <c r="W75" s="89"/>
      <c r="X75" s="87"/>
      <c r="Y75" s="88"/>
      <c r="Z75" s="89"/>
      <c r="AA75" s="87">
        <f>X75+U75+R75+O75+L75+I75</f>
        <v>10</v>
      </c>
      <c r="AB75" s="88">
        <f>Y75+V75+S75+P75+M75+J75</f>
        <v>10</v>
      </c>
      <c r="AC75" s="143">
        <f>SUM(AA75:AB75)</f>
        <v>20</v>
      </c>
      <c r="AD75" s="294">
        <f>K75+N75+Q75+T75+W75+Z75</f>
        <v>6</v>
      </c>
      <c r="AE75" s="89" t="s">
        <v>38</v>
      </c>
      <c r="AF75" s="91"/>
      <c r="AG75" s="204"/>
    </row>
    <row r="76" spans="1:33" ht="15.75" thickBot="1" x14ac:dyDescent="0.3">
      <c r="A76" s="102" t="s">
        <v>32</v>
      </c>
      <c r="B76" s="56" t="s">
        <v>36</v>
      </c>
      <c r="C76" s="56">
        <v>5</v>
      </c>
      <c r="D76" s="215" t="s">
        <v>427</v>
      </c>
      <c r="E76" s="378"/>
      <c r="F76" s="368"/>
      <c r="G76" s="295" t="s">
        <v>225</v>
      </c>
      <c r="H76" s="289" t="s">
        <v>200</v>
      </c>
      <c r="I76" s="103"/>
      <c r="J76" s="103"/>
      <c r="K76" s="104"/>
      <c r="L76" s="105"/>
      <c r="M76" s="103"/>
      <c r="N76" s="104"/>
      <c r="O76" s="105"/>
      <c r="P76" s="103"/>
      <c r="Q76" s="104"/>
      <c r="R76" s="316"/>
      <c r="S76" s="317"/>
      <c r="T76" s="318"/>
      <c r="U76" s="105">
        <v>10</v>
      </c>
      <c r="V76" s="103">
        <v>10</v>
      </c>
      <c r="W76" s="104">
        <v>6</v>
      </c>
      <c r="X76" s="105"/>
      <c r="Y76" s="103"/>
      <c r="Z76" s="104"/>
      <c r="AA76" s="105">
        <f>X76+U76+R76+O76+L76+I76</f>
        <v>10</v>
      </c>
      <c r="AB76" s="103">
        <f>Y76+V76+S76+P76+M76+J76</f>
        <v>10</v>
      </c>
      <c r="AC76" s="144">
        <f>SUM(AA76:AB76)</f>
        <v>20</v>
      </c>
      <c r="AD76" s="103">
        <f>K76+N76+Q76+T76+W76+Z76</f>
        <v>6</v>
      </c>
      <c r="AE76" s="104" t="s">
        <v>38</v>
      </c>
      <c r="AF76" s="107"/>
      <c r="AG76" s="217"/>
    </row>
    <row r="77" spans="1:33" ht="15.75" thickBot="1" x14ac:dyDescent="0.3">
      <c r="A77" s="129" t="s">
        <v>32</v>
      </c>
      <c r="B77" s="99"/>
      <c r="C77" s="99"/>
      <c r="D77" s="115"/>
      <c r="E77" s="116"/>
      <c r="F77" s="116"/>
      <c r="G77" s="66" t="s">
        <v>226</v>
      </c>
      <c r="H77" s="101"/>
      <c r="I77" s="131">
        <f>SUM(I75:I76)</f>
        <v>0</v>
      </c>
      <c r="J77" s="117">
        <f t="shared" ref="J77:Z77" si="35">SUM(J75:J76)</f>
        <v>0</v>
      </c>
      <c r="K77" s="117">
        <f t="shared" si="35"/>
        <v>0</v>
      </c>
      <c r="L77" s="117">
        <f t="shared" si="35"/>
        <v>0</v>
      </c>
      <c r="M77" s="117">
        <f t="shared" si="35"/>
        <v>0</v>
      </c>
      <c r="N77" s="117">
        <f t="shared" si="35"/>
        <v>0</v>
      </c>
      <c r="O77" s="117">
        <f t="shared" si="35"/>
        <v>0</v>
      </c>
      <c r="P77" s="117">
        <f t="shared" si="35"/>
        <v>0</v>
      </c>
      <c r="Q77" s="117">
        <f t="shared" si="35"/>
        <v>0</v>
      </c>
      <c r="R77" s="121">
        <f t="shared" si="35"/>
        <v>10</v>
      </c>
      <c r="S77" s="121">
        <f t="shared" si="35"/>
        <v>10</v>
      </c>
      <c r="T77" s="265">
        <f t="shared" si="35"/>
        <v>6</v>
      </c>
      <c r="U77" s="117">
        <f t="shared" si="35"/>
        <v>10</v>
      </c>
      <c r="V77" s="117">
        <f t="shared" si="35"/>
        <v>10</v>
      </c>
      <c r="W77" s="117">
        <f t="shared" si="35"/>
        <v>6</v>
      </c>
      <c r="X77" s="117">
        <f t="shared" si="35"/>
        <v>0</v>
      </c>
      <c r="Y77" s="117">
        <f t="shared" si="35"/>
        <v>0</v>
      </c>
      <c r="Z77" s="117">
        <f t="shared" si="35"/>
        <v>0</v>
      </c>
      <c r="AA77" s="94">
        <f>SUM(AA75:AA76)</f>
        <v>20</v>
      </c>
      <c r="AB77" s="95">
        <f>SUM(AB75:AB76)</f>
        <v>20</v>
      </c>
      <c r="AC77" s="118">
        <f>SUM(AC75:AC76)</f>
        <v>40</v>
      </c>
      <c r="AD77" s="95">
        <f>SUM(AD75:AD76)</f>
        <v>12</v>
      </c>
      <c r="AE77" s="96"/>
      <c r="AF77" s="100"/>
      <c r="AG77" s="101"/>
    </row>
    <row r="78" spans="1:33" x14ac:dyDescent="0.25">
      <c r="A78" s="86" t="s">
        <v>32</v>
      </c>
      <c r="B78" s="55" t="s">
        <v>39</v>
      </c>
      <c r="C78" s="55">
        <v>4</v>
      </c>
      <c r="D78" s="211" t="s">
        <v>428</v>
      </c>
      <c r="E78" s="377" t="s">
        <v>230</v>
      </c>
      <c r="F78" s="366" t="s">
        <v>193</v>
      </c>
      <c r="G78" s="212" t="s">
        <v>228</v>
      </c>
      <c r="H78" s="220" t="s">
        <v>193</v>
      </c>
      <c r="I78" s="88"/>
      <c r="J78" s="88"/>
      <c r="K78" s="89"/>
      <c r="L78" s="87"/>
      <c r="M78" s="88"/>
      <c r="N78" s="89"/>
      <c r="O78" s="87"/>
      <c r="P78" s="88"/>
      <c r="Q78" s="89"/>
      <c r="R78" s="319">
        <v>10</v>
      </c>
      <c r="S78" s="320">
        <v>10</v>
      </c>
      <c r="T78" s="321">
        <v>6</v>
      </c>
      <c r="U78" s="87"/>
      <c r="V78" s="88"/>
      <c r="W78" s="89"/>
      <c r="X78" s="87"/>
      <c r="Y78" s="88"/>
      <c r="Z78" s="89"/>
      <c r="AA78" s="87">
        <f>X78+U78+R78+O78+L78+I78</f>
        <v>10</v>
      </c>
      <c r="AB78" s="88">
        <f>Y78+V78+S78+P78+M78+J78</f>
        <v>10</v>
      </c>
      <c r="AC78" s="143">
        <f>SUM(AA78:AB78)</f>
        <v>20</v>
      </c>
      <c r="AD78" s="294">
        <f>K78+N78+Q78+T78+W78+Z78</f>
        <v>6</v>
      </c>
      <c r="AE78" s="89" t="s">
        <v>38</v>
      </c>
      <c r="AF78" s="91"/>
      <c r="AG78" s="204"/>
    </row>
    <row r="79" spans="1:33" ht="15.75" thickBot="1" x14ac:dyDescent="0.3">
      <c r="A79" s="102" t="s">
        <v>32</v>
      </c>
      <c r="B79" s="56" t="s">
        <v>36</v>
      </c>
      <c r="C79" s="56">
        <v>5</v>
      </c>
      <c r="D79" s="215" t="s">
        <v>429</v>
      </c>
      <c r="E79" s="378"/>
      <c r="F79" s="368"/>
      <c r="G79" s="295" t="s">
        <v>229</v>
      </c>
      <c r="H79" s="207" t="s">
        <v>193</v>
      </c>
      <c r="I79" s="103"/>
      <c r="J79" s="103"/>
      <c r="K79" s="104"/>
      <c r="L79" s="105"/>
      <c r="M79" s="103"/>
      <c r="N79" s="104"/>
      <c r="O79" s="105"/>
      <c r="P79" s="103"/>
      <c r="Q79" s="104"/>
      <c r="R79" s="316"/>
      <c r="S79" s="317"/>
      <c r="T79" s="318"/>
      <c r="U79" s="105">
        <v>10</v>
      </c>
      <c r="V79" s="103">
        <v>10</v>
      </c>
      <c r="W79" s="104">
        <v>6</v>
      </c>
      <c r="X79" s="105"/>
      <c r="Y79" s="103"/>
      <c r="Z79" s="104"/>
      <c r="AA79" s="105">
        <f>X79+U79+R79+O79+L79+I79</f>
        <v>10</v>
      </c>
      <c r="AB79" s="103">
        <f>Y79+V79+S79+P79+M79+J79</f>
        <v>10</v>
      </c>
      <c r="AC79" s="144">
        <f>SUM(AA79:AB79)</f>
        <v>20</v>
      </c>
      <c r="AD79" s="103">
        <f>K79+N79+Q79+T79+W79+Z79</f>
        <v>6</v>
      </c>
      <c r="AE79" s="104" t="s">
        <v>38</v>
      </c>
      <c r="AF79" s="107" t="s">
        <v>428</v>
      </c>
      <c r="AG79" s="217" t="s">
        <v>228</v>
      </c>
    </row>
    <row r="80" spans="1:33" ht="15.75" thickBot="1" x14ac:dyDescent="0.3">
      <c r="A80" s="129" t="s">
        <v>32</v>
      </c>
      <c r="B80" s="99"/>
      <c r="C80" s="99"/>
      <c r="D80" s="115"/>
      <c r="E80" s="116"/>
      <c r="F80" s="116"/>
      <c r="G80" s="66" t="s">
        <v>235</v>
      </c>
      <c r="H80" s="101"/>
      <c r="I80" s="131">
        <f t="shared" ref="I80:AB80" si="36">SUM(I78:I79)</f>
        <v>0</v>
      </c>
      <c r="J80" s="117">
        <f t="shared" si="36"/>
        <v>0</v>
      </c>
      <c r="K80" s="117">
        <f t="shared" si="36"/>
        <v>0</v>
      </c>
      <c r="L80" s="117">
        <f t="shared" si="36"/>
        <v>0</v>
      </c>
      <c r="M80" s="117">
        <f t="shared" si="36"/>
        <v>0</v>
      </c>
      <c r="N80" s="117">
        <f t="shared" si="36"/>
        <v>0</v>
      </c>
      <c r="O80" s="117">
        <f t="shared" si="36"/>
        <v>0</v>
      </c>
      <c r="P80" s="117">
        <f t="shared" si="36"/>
        <v>0</v>
      </c>
      <c r="Q80" s="117">
        <f t="shared" si="36"/>
        <v>0</v>
      </c>
      <c r="R80" s="121">
        <f t="shared" si="36"/>
        <v>10</v>
      </c>
      <c r="S80" s="121">
        <f t="shared" si="36"/>
        <v>10</v>
      </c>
      <c r="T80" s="265">
        <f t="shared" si="36"/>
        <v>6</v>
      </c>
      <c r="U80" s="117">
        <f t="shared" si="36"/>
        <v>10</v>
      </c>
      <c r="V80" s="117">
        <f t="shared" si="36"/>
        <v>10</v>
      </c>
      <c r="W80" s="117">
        <f t="shared" si="36"/>
        <v>6</v>
      </c>
      <c r="X80" s="117">
        <f t="shared" si="36"/>
        <v>0</v>
      </c>
      <c r="Y80" s="117">
        <f t="shared" si="36"/>
        <v>0</v>
      </c>
      <c r="Z80" s="117">
        <f t="shared" si="36"/>
        <v>0</v>
      </c>
      <c r="AA80" s="94">
        <f t="shared" si="36"/>
        <v>20</v>
      </c>
      <c r="AB80" s="95">
        <f t="shared" si="36"/>
        <v>20</v>
      </c>
      <c r="AC80" s="118">
        <f>SUM(AC78:AC79)</f>
        <v>40</v>
      </c>
      <c r="AD80" s="95">
        <f>SUM(AD78:AD79)</f>
        <v>12</v>
      </c>
      <c r="AE80" s="96"/>
      <c r="AF80" s="100"/>
      <c r="AG80" s="101"/>
    </row>
    <row r="81" spans="1:33" ht="25.9" customHeight="1" x14ac:dyDescent="0.25">
      <c r="A81" s="86" t="s">
        <v>32</v>
      </c>
      <c r="B81" s="55" t="s">
        <v>39</v>
      </c>
      <c r="C81" s="55">
        <v>4</v>
      </c>
      <c r="D81" s="211" t="s">
        <v>430</v>
      </c>
      <c r="E81" s="377" t="s">
        <v>233</v>
      </c>
      <c r="F81" s="366" t="s">
        <v>208</v>
      </c>
      <c r="G81" s="212" t="s">
        <v>231</v>
      </c>
      <c r="H81" s="288" t="s">
        <v>208</v>
      </c>
      <c r="I81" s="88"/>
      <c r="J81" s="88"/>
      <c r="K81" s="89"/>
      <c r="L81" s="87"/>
      <c r="M81" s="88"/>
      <c r="N81" s="89"/>
      <c r="O81" s="87"/>
      <c r="P81" s="88"/>
      <c r="Q81" s="89"/>
      <c r="R81" s="319">
        <v>10</v>
      </c>
      <c r="S81" s="320">
        <v>10</v>
      </c>
      <c r="T81" s="321">
        <v>6</v>
      </c>
      <c r="U81" s="87"/>
      <c r="V81" s="88"/>
      <c r="W81" s="89"/>
      <c r="X81" s="87"/>
      <c r="Y81" s="88"/>
      <c r="Z81" s="89"/>
      <c r="AA81" s="87">
        <f>X81+U81+R81+O81+L81+I81</f>
        <v>10</v>
      </c>
      <c r="AB81" s="88">
        <f>Y81+V81+S81+P81+M81+J81</f>
        <v>10</v>
      </c>
      <c r="AC81" s="143">
        <f>SUM(AA81:AB81)</f>
        <v>20</v>
      </c>
      <c r="AD81" s="294">
        <f>K81+N81+Q81+T81+W81+Z81</f>
        <v>6</v>
      </c>
      <c r="AE81" s="89" t="s">
        <v>38</v>
      </c>
      <c r="AF81" s="91"/>
      <c r="AG81" s="204"/>
    </row>
    <row r="82" spans="1:33" ht="15.75" thickBot="1" x14ac:dyDescent="0.3">
      <c r="A82" s="102" t="s">
        <v>32</v>
      </c>
      <c r="B82" s="56" t="s">
        <v>36</v>
      </c>
      <c r="C82" s="56">
        <v>5</v>
      </c>
      <c r="D82" s="215" t="s">
        <v>431</v>
      </c>
      <c r="E82" s="378"/>
      <c r="F82" s="368"/>
      <c r="G82" s="295" t="s">
        <v>232</v>
      </c>
      <c r="H82" s="289" t="s">
        <v>208</v>
      </c>
      <c r="I82" s="103"/>
      <c r="J82" s="103"/>
      <c r="K82" s="104"/>
      <c r="L82" s="105"/>
      <c r="M82" s="103"/>
      <c r="N82" s="104"/>
      <c r="O82" s="105"/>
      <c r="P82" s="103"/>
      <c r="Q82" s="104"/>
      <c r="R82" s="316"/>
      <c r="S82" s="317"/>
      <c r="T82" s="318"/>
      <c r="U82" s="105">
        <v>10</v>
      </c>
      <c r="V82" s="103">
        <v>10</v>
      </c>
      <c r="W82" s="104">
        <v>6</v>
      </c>
      <c r="X82" s="105"/>
      <c r="Y82" s="103"/>
      <c r="Z82" s="104"/>
      <c r="AA82" s="105">
        <f>X82+U82+R82+O82+L82+I82</f>
        <v>10</v>
      </c>
      <c r="AB82" s="103">
        <f>Y82+V82+S82+P82+M82+J82</f>
        <v>10</v>
      </c>
      <c r="AC82" s="144">
        <f>SUM(AA82:AB82)</f>
        <v>20</v>
      </c>
      <c r="AD82" s="103">
        <f>K82+N82+Q82+T82+W82+Z82</f>
        <v>6</v>
      </c>
      <c r="AE82" s="104" t="s">
        <v>38</v>
      </c>
      <c r="AF82" s="107" t="s">
        <v>430</v>
      </c>
      <c r="AG82" s="217" t="s">
        <v>105</v>
      </c>
    </row>
    <row r="83" spans="1:33" x14ac:dyDescent="0.25">
      <c r="A83" s="135" t="s">
        <v>32</v>
      </c>
      <c r="B83" s="124"/>
      <c r="C83" s="124"/>
      <c r="D83" s="136"/>
      <c r="E83" s="137"/>
      <c r="F83" s="137"/>
      <c r="G83" s="66" t="s">
        <v>236</v>
      </c>
      <c r="H83" s="78"/>
      <c r="I83" s="233">
        <f>SUM(I81:I82)</f>
        <v>0</v>
      </c>
      <c r="J83" s="138">
        <f t="shared" ref="J83:Z83" si="37">SUM(J81:J82)</f>
        <v>0</v>
      </c>
      <c r="K83" s="138">
        <f t="shared" si="37"/>
        <v>0</v>
      </c>
      <c r="L83" s="138">
        <f t="shared" si="37"/>
        <v>0</v>
      </c>
      <c r="M83" s="138">
        <f t="shared" si="37"/>
        <v>0</v>
      </c>
      <c r="N83" s="138">
        <f t="shared" si="37"/>
        <v>0</v>
      </c>
      <c r="O83" s="138">
        <f t="shared" si="37"/>
        <v>0</v>
      </c>
      <c r="P83" s="138">
        <f t="shared" si="37"/>
        <v>0</v>
      </c>
      <c r="Q83" s="138">
        <f t="shared" si="37"/>
        <v>0</v>
      </c>
      <c r="R83" s="138">
        <f t="shared" si="37"/>
        <v>10</v>
      </c>
      <c r="S83" s="138">
        <f t="shared" si="37"/>
        <v>10</v>
      </c>
      <c r="T83" s="138">
        <f t="shared" si="37"/>
        <v>6</v>
      </c>
      <c r="U83" s="138">
        <f t="shared" si="37"/>
        <v>10</v>
      </c>
      <c r="V83" s="138">
        <f t="shared" si="37"/>
        <v>10</v>
      </c>
      <c r="W83" s="138">
        <f t="shared" si="37"/>
        <v>6</v>
      </c>
      <c r="X83" s="138">
        <f t="shared" si="37"/>
        <v>0</v>
      </c>
      <c r="Y83" s="138">
        <f t="shared" si="37"/>
        <v>0</v>
      </c>
      <c r="Z83" s="138">
        <f t="shared" si="37"/>
        <v>0</v>
      </c>
      <c r="AA83" s="127">
        <f>SUM(AA81:AA82)</f>
        <v>20</v>
      </c>
      <c r="AB83" s="125">
        <f>SUM(AB81:AB82)</f>
        <v>20</v>
      </c>
      <c r="AC83" s="293">
        <f>SUM(AC81:AC82)</f>
        <v>40</v>
      </c>
      <c r="AD83" s="125">
        <f>SUM(AD81:AD82)</f>
        <v>12</v>
      </c>
      <c r="AE83" s="126"/>
      <c r="AF83" s="100"/>
      <c r="AG83" s="101"/>
    </row>
    <row r="84" spans="1:33" ht="28.9" customHeight="1" thickBot="1" x14ac:dyDescent="0.3">
      <c r="A84" s="225" t="s">
        <v>32</v>
      </c>
      <c r="B84" s="226"/>
      <c r="C84" s="226"/>
      <c r="D84" s="413" t="s">
        <v>481</v>
      </c>
      <c r="E84" s="414"/>
      <c r="F84" s="414"/>
      <c r="G84" s="414"/>
      <c r="H84" s="296"/>
      <c r="I84" s="271">
        <f>I83+I77+I59</f>
        <v>0</v>
      </c>
      <c r="J84" s="141">
        <f t="shared" ref="J84:AB84" si="38">J83+J77+J59</f>
        <v>0</v>
      </c>
      <c r="K84" s="141">
        <f t="shared" si="38"/>
        <v>0</v>
      </c>
      <c r="L84" s="141">
        <f t="shared" si="38"/>
        <v>0</v>
      </c>
      <c r="M84" s="141">
        <f t="shared" si="38"/>
        <v>0</v>
      </c>
      <c r="N84" s="141">
        <f t="shared" si="38"/>
        <v>0</v>
      </c>
      <c r="O84" s="141">
        <f t="shared" si="38"/>
        <v>0</v>
      </c>
      <c r="P84" s="141">
        <f t="shared" si="38"/>
        <v>0</v>
      </c>
      <c r="Q84" s="141">
        <f t="shared" si="38"/>
        <v>0</v>
      </c>
      <c r="R84" s="141">
        <f t="shared" si="38"/>
        <v>20</v>
      </c>
      <c r="S84" s="141">
        <f t="shared" si="38"/>
        <v>40</v>
      </c>
      <c r="T84" s="141">
        <f t="shared" si="38"/>
        <v>18</v>
      </c>
      <c r="U84" s="141">
        <f t="shared" si="38"/>
        <v>20</v>
      </c>
      <c r="V84" s="141">
        <f t="shared" si="38"/>
        <v>40</v>
      </c>
      <c r="W84" s="141">
        <f t="shared" si="38"/>
        <v>18</v>
      </c>
      <c r="X84" s="141">
        <f t="shared" si="38"/>
        <v>0</v>
      </c>
      <c r="Y84" s="141">
        <f t="shared" si="38"/>
        <v>0</v>
      </c>
      <c r="Z84" s="141">
        <f t="shared" si="38"/>
        <v>0</v>
      </c>
      <c r="AA84" s="141">
        <f t="shared" si="38"/>
        <v>40</v>
      </c>
      <c r="AB84" s="141">
        <f t="shared" si="38"/>
        <v>80</v>
      </c>
      <c r="AC84" s="210">
        <f>AA84+AB84</f>
        <v>120</v>
      </c>
      <c r="AD84" s="271">
        <f>AD83+AD77+AD62</f>
        <v>36</v>
      </c>
      <c r="AE84" s="227"/>
      <c r="AF84" s="100"/>
      <c r="AG84" s="100"/>
    </row>
    <row r="85" spans="1:33" x14ac:dyDescent="0.25">
      <c r="A85" s="86" t="s">
        <v>32</v>
      </c>
      <c r="B85" s="55" t="s">
        <v>33</v>
      </c>
      <c r="C85" s="55">
        <v>1</v>
      </c>
      <c r="D85" s="178" t="s">
        <v>332</v>
      </c>
      <c r="E85" s="193"/>
      <c r="F85" s="193"/>
      <c r="G85" s="68" t="s">
        <v>107</v>
      </c>
      <c r="H85" s="412" t="s">
        <v>195</v>
      </c>
      <c r="I85" s="88">
        <v>0</v>
      </c>
      <c r="J85" s="88">
        <v>25</v>
      </c>
      <c r="K85" s="89">
        <v>2</v>
      </c>
      <c r="L85" s="87"/>
      <c r="M85" s="88"/>
      <c r="N85" s="89"/>
      <c r="O85" s="87"/>
      <c r="P85" s="88"/>
      <c r="Q85" s="89"/>
      <c r="R85" s="87"/>
      <c r="S85" s="88"/>
      <c r="T85" s="89"/>
      <c r="U85" s="87"/>
      <c r="V85" s="88"/>
      <c r="W85" s="89"/>
      <c r="X85" s="87"/>
      <c r="Y85" s="88"/>
      <c r="Z85" s="89"/>
      <c r="AA85" s="87">
        <f t="shared" ref="AA85:AB93" si="39">X85+U85+R85+O85+L85+I85</f>
        <v>0</v>
      </c>
      <c r="AB85" s="88">
        <f t="shared" si="39"/>
        <v>25</v>
      </c>
      <c r="AC85" s="143">
        <f>SUM(AA85:AB85)</f>
        <v>25</v>
      </c>
      <c r="AD85" s="88">
        <f>K85+N85+Q85+T85+W85+Z85</f>
        <v>2</v>
      </c>
      <c r="AE85" s="89" t="s">
        <v>38</v>
      </c>
      <c r="AF85" s="91"/>
      <c r="AG85" s="204"/>
    </row>
    <row r="86" spans="1:33" ht="24.75" x14ac:dyDescent="0.25">
      <c r="A86" s="93" t="s">
        <v>32</v>
      </c>
      <c r="B86" s="99" t="s">
        <v>33</v>
      </c>
      <c r="C86" s="99">
        <v>2</v>
      </c>
      <c r="D86" s="115" t="s">
        <v>333</v>
      </c>
      <c r="E86" s="157"/>
      <c r="F86" s="157"/>
      <c r="G86" s="69" t="s">
        <v>108</v>
      </c>
      <c r="H86" s="361"/>
      <c r="I86" s="95"/>
      <c r="J86" s="95"/>
      <c r="K86" s="96"/>
      <c r="L86" s="94">
        <v>0</v>
      </c>
      <c r="M86" s="95">
        <v>25</v>
      </c>
      <c r="N86" s="96">
        <v>2</v>
      </c>
      <c r="O86" s="94"/>
      <c r="P86" s="95"/>
      <c r="Q86" s="96"/>
      <c r="R86" s="94"/>
      <c r="S86" s="95"/>
      <c r="T86" s="96"/>
      <c r="U86" s="94"/>
      <c r="V86" s="95"/>
      <c r="W86" s="96"/>
      <c r="X86" s="94"/>
      <c r="Y86" s="95"/>
      <c r="Z86" s="96"/>
      <c r="AA86" s="94">
        <f t="shared" si="39"/>
        <v>0</v>
      </c>
      <c r="AB86" s="95">
        <f t="shared" si="39"/>
        <v>25</v>
      </c>
      <c r="AC86" s="119">
        <f t="shared" ref="AC86:AC96" si="40">SUM(AA86:AB86)</f>
        <v>25</v>
      </c>
      <c r="AD86" s="95">
        <f>K86+N86+Q86+T86+W86+Z86</f>
        <v>2</v>
      </c>
      <c r="AE86" s="96" t="s">
        <v>38</v>
      </c>
      <c r="AF86" s="80" t="s">
        <v>340</v>
      </c>
      <c r="AG86" s="205" t="s">
        <v>254</v>
      </c>
    </row>
    <row r="87" spans="1:33" ht="48.75" x14ac:dyDescent="0.25">
      <c r="A87" s="93" t="s">
        <v>32</v>
      </c>
      <c r="B87" s="99" t="s">
        <v>39</v>
      </c>
      <c r="C87" s="99">
        <v>3</v>
      </c>
      <c r="D87" s="115" t="s">
        <v>334</v>
      </c>
      <c r="E87" s="157"/>
      <c r="F87" s="157"/>
      <c r="G87" s="69" t="s">
        <v>109</v>
      </c>
      <c r="H87" s="361"/>
      <c r="I87" s="95"/>
      <c r="J87" s="95"/>
      <c r="K87" s="96"/>
      <c r="L87" s="94"/>
      <c r="M87" s="95"/>
      <c r="N87" s="96"/>
      <c r="O87" s="94">
        <v>0</v>
      </c>
      <c r="P87" s="95">
        <v>25</v>
      </c>
      <c r="Q87" s="96">
        <v>4</v>
      </c>
      <c r="R87" s="94"/>
      <c r="S87" s="95"/>
      <c r="T87" s="96"/>
      <c r="U87" s="94"/>
      <c r="V87" s="95"/>
      <c r="W87" s="96"/>
      <c r="X87" s="94"/>
      <c r="Y87" s="95"/>
      <c r="Z87" s="96"/>
      <c r="AA87" s="94">
        <f t="shared" si="39"/>
        <v>0</v>
      </c>
      <c r="AB87" s="95">
        <f t="shared" si="39"/>
        <v>25</v>
      </c>
      <c r="AC87" s="119">
        <f t="shared" si="40"/>
        <v>25</v>
      </c>
      <c r="AD87" s="95">
        <f t="shared" ref="AD87:AD93" si="41">K87+N87+Q87+T87+W87+Z87</f>
        <v>4</v>
      </c>
      <c r="AE87" s="96" t="s">
        <v>38</v>
      </c>
      <c r="AF87" s="80" t="s">
        <v>341</v>
      </c>
      <c r="AG87" s="205" t="s">
        <v>255</v>
      </c>
    </row>
    <row r="88" spans="1:33" ht="48.75" x14ac:dyDescent="0.25">
      <c r="A88" s="93" t="s">
        <v>32</v>
      </c>
      <c r="B88" s="99" t="s">
        <v>39</v>
      </c>
      <c r="C88" s="99">
        <v>4</v>
      </c>
      <c r="D88" s="115" t="s">
        <v>335</v>
      </c>
      <c r="E88" s="157"/>
      <c r="F88" s="157"/>
      <c r="G88" s="69" t="s">
        <v>110</v>
      </c>
      <c r="H88" s="361"/>
      <c r="I88" s="95"/>
      <c r="J88" s="95"/>
      <c r="K88" s="96"/>
      <c r="L88" s="94"/>
      <c r="M88" s="95"/>
      <c r="N88" s="96"/>
      <c r="O88" s="94"/>
      <c r="P88" s="95"/>
      <c r="Q88" s="96"/>
      <c r="R88" s="94">
        <v>0</v>
      </c>
      <c r="S88" s="95">
        <v>25</v>
      </c>
      <c r="T88" s="96">
        <v>4</v>
      </c>
      <c r="U88" s="94"/>
      <c r="V88" s="95"/>
      <c r="W88" s="96"/>
      <c r="X88" s="94"/>
      <c r="Y88" s="95"/>
      <c r="Z88" s="96"/>
      <c r="AA88" s="94">
        <f t="shared" si="39"/>
        <v>0</v>
      </c>
      <c r="AB88" s="95">
        <f t="shared" si="39"/>
        <v>25</v>
      </c>
      <c r="AC88" s="119">
        <f t="shared" si="40"/>
        <v>25</v>
      </c>
      <c r="AD88" s="95">
        <f t="shared" si="41"/>
        <v>4</v>
      </c>
      <c r="AE88" s="96" t="s">
        <v>38</v>
      </c>
      <c r="AF88" s="80" t="s">
        <v>342</v>
      </c>
      <c r="AG88" s="205" t="s">
        <v>256</v>
      </c>
    </row>
    <row r="89" spans="1:33" ht="48.75" x14ac:dyDescent="0.25">
      <c r="A89" s="93" t="s">
        <v>32</v>
      </c>
      <c r="B89" s="99" t="s">
        <v>36</v>
      </c>
      <c r="C89" s="99">
        <v>5</v>
      </c>
      <c r="D89" s="115" t="s">
        <v>387</v>
      </c>
      <c r="E89" s="157"/>
      <c r="F89" s="157"/>
      <c r="G89" s="63" t="s">
        <v>440</v>
      </c>
      <c r="H89" s="361"/>
      <c r="I89" s="95"/>
      <c r="J89" s="95"/>
      <c r="K89" s="96"/>
      <c r="L89" s="94"/>
      <c r="M89" s="95"/>
      <c r="N89" s="96"/>
      <c r="O89" s="94"/>
      <c r="P89" s="95"/>
      <c r="Q89" s="96"/>
      <c r="R89" s="94"/>
      <c r="S89" s="95"/>
      <c r="T89" s="96"/>
      <c r="U89" s="94">
        <v>0</v>
      </c>
      <c r="V89" s="95">
        <v>50</v>
      </c>
      <c r="W89" s="96">
        <v>6</v>
      </c>
      <c r="X89" s="94"/>
      <c r="Y89" s="95"/>
      <c r="Z89" s="96"/>
      <c r="AA89" s="94">
        <f t="shared" si="39"/>
        <v>0</v>
      </c>
      <c r="AB89" s="95">
        <f t="shared" si="39"/>
        <v>50</v>
      </c>
      <c r="AC89" s="119">
        <f t="shared" si="40"/>
        <v>50</v>
      </c>
      <c r="AD89" s="95">
        <f t="shared" si="41"/>
        <v>6</v>
      </c>
      <c r="AE89" s="96" t="s">
        <v>38</v>
      </c>
      <c r="AF89" s="80" t="s">
        <v>343</v>
      </c>
      <c r="AG89" s="205" t="s">
        <v>257</v>
      </c>
    </row>
    <row r="90" spans="1:33" ht="36.75" x14ac:dyDescent="0.25">
      <c r="A90" s="93" t="s">
        <v>32</v>
      </c>
      <c r="B90" s="99" t="s">
        <v>36</v>
      </c>
      <c r="C90" s="99">
        <v>6</v>
      </c>
      <c r="D90" s="115" t="s">
        <v>337</v>
      </c>
      <c r="E90" s="157"/>
      <c r="F90" s="157"/>
      <c r="G90" s="69" t="s">
        <v>111</v>
      </c>
      <c r="H90" s="361"/>
      <c r="I90" s="95"/>
      <c r="J90" s="95"/>
      <c r="K90" s="96"/>
      <c r="L90" s="94"/>
      <c r="M90" s="95"/>
      <c r="N90" s="96"/>
      <c r="O90" s="94"/>
      <c r="P90" s="95"/>
      <c r="Q90" s="96"/>
      <c r="R90" s="94"/>
      <c r="S90" s="95"/>
      <c r="T90" s="96"/>
      <c r="U90" s="94"/>
      <c r="V90" s="95"/>
      <c r="W90" s="96"/>
      <c r="X90" s="94">
        <v>0</v>
      </c>
      <c r="Y90" s="95">
        <v>20</v>
      </c>
      <c r="Z90" s="96">
        <v>8</v>
      </c>
      <c r="AA90" s="94">
        <f t="shared" si="39"/>
        <v>0</v>
      </c>
      <c r="AB90" s="95">
        <f t="shared" si="39"/>
        <v>20</v>
      </c>
      <c r="AC90" s="119">
        <f t="shared" si="40"/>
        <v>20</v>
      </c>
      <c r="AD90" s="95">
        <f t="shared" si="41"/>
        <v>8</v>
      </c>
      <c r="AE90" s="96" t="s">
        <v>35</v>
      </c>
      <c r="AF90" s="80" t="s">
        <v>344</v>
      </c>
      <c r="AG90" s="205" t="s">
        <v>258</v>
      </c>
    </row>
    <row r="91" spans="1:33" x14ac:dyDescent="0.25">
      <c r="A91" s="93" t="s">
        <v>32</v>
      </c>
      <c r="B91" s="99" t="s">
        <v>33</v>
      </c>
      <c r="C91" s="99">
        <v>1</v>
      </c>
      <c r="D91" s="115" t="s">
        <v>345</v>
      </c>
      <c r="E91" s="157"/>
      <c r="F91" s="157"/>
      <c r="G91" s="69" t="s">
        <v>112</v>
      </c>
      <c r="H91" s="361"/>
      <c r="I91" s="95">
        <v>0</v>
      </c>
      <c r="J91" s="95">
        <v>5</v>
      </c>
      <c r="K91" s="96">
        <v>0</v>
      </c>
      <c r="L91" s="94"/>
      <c r="M91" s="95"/>
      <c r="N91" s="96"/>
      <c r="O91" s="94"/>
      <c r="P91" s="95"/>
      <c r="Q91" s="96"/>
      <c r="R91" s="94"/>
      <c r="S91" s="95"/>
      <c r="T91" s="96"/>
      <c r="U91" s="94"/>
      <c r="V91" s="95"/>
      <c r="W91" s="96"/>
      <c r="X91" s="94"/>
      <c r="Y91" s="95"/>
      <c r="Z91" s="96"/>
      <c r="AA91" s="94">
        <f t="shared" si="39"/>
        <v>0</v>
      </c>
      <c r="AB91" s="95">
        <f t="shared" si="39"/>
        <v>5</v>
      </c>
      <c r="AC91" s="119">
        <f t="shared" si="40"/>
        <v>5</v>
      </c>
      <c r="AD91" s="95">
        <f t="shared" si="41"/>
        <v>0</v>
      </c>
      <c r="AE91" s="96" t="s">
        <v>77</v>
      </c>
      <c r="AF91" s="80"/>
      <c r="AG91" s="206"/>
    </row>
    <row r="92" spans="1:33" x14ac:dyDescent="0.25">
      <c r="A92" s="93" t="s">
        <v>32</v>
      </c>
      <c r="B92" s="99" t="s">
        <v>33</v>
      </c>
      <c r="C92" s="99">
        <v>2</v>
      </c>
      <c r="D92" s="115" t="s">
        <v>346</v>
      </c>
      <c r="E92" s="157"/>
      <c r="F92" s="157"/>
      <c r="G92" s="69" t="s">
        <v>113</v>
      </c>
      <c r="H92" s="361"/>
      <c r="I92" s="95"/>
      <c r="J92" s="95"/>
      <c r="K92" s="96"/>
      <c r="L92" s="94">
        <v>0</v>
      </c>
      <c r="M92" s="95">
        <v>5</v>
      </c>
      <c r="N92" s="96">
        <v>0</v>
      </c>
      <c r="O92" s="94"/>
      <c r="P92" s="95"/>
      <c r="Q92" s="96"/>
      <c r="R92" s="94"/>
      <c r="S92" s="95"/>
      <c r="T92" s="344"/>
      <c r="U92" s="342"/>
      <c r="V92" s="343"/>
      <c r="W92" s="344"/>
      <c r="X92" s="342"/>
      <c r="Y92" s="343"/>
      <c r="Z92" s="344"/>
      <c r="AA92" s="342">
        <f t="shared" si="39"/>
        <v>0</v>
      </c>
      <c r="AB92" s="343">
        <f t="shared" si="39"/>
        <v>5</v>
      </c>
      <c r="AC92" s="35">
        <f t="shared" si="40"/>
        <v>5</v>
      </c>
      <c r="AD92" s="343">
        <f t="shared" si="41"/>
        <v>0</v>
      </c>
      <c r="AE92" s="344" t="s">
        <v>77</v>
      </c>
      <c r="AF92" s="47"/>
      <c r="AG92" s="49"/>
    </row>
    <row r="93" spans="1:33" x14ac:dyDescent="0.25">
      <c r="A93" s="93" t="s">
        <v>32</v>
      </c>
      <c r="B93" s="99" t="s">
        <v>39</v>
      </c>
      <c r="C93" s="99">
        <v>3</v>
      </c>
      <c r="D93" s="115" t="s">
        <v>347</v>
      </c>
      <c r="E93" s="157"/>
      <c r="F93" s="157"/>
      <c r="G93" s="69" t="s">
        <v>114</v>
      </c>
      <c r="H93" s="361"/>
      <c r="I93" s="95"/>
      <c r="J93" s="95"/>
      <c r="K93" s="96"/>
      <c r="L93" s="94"/>
      <c r="M93" s="95"/>
      <c r="N93" s="96"/>
      <c r="O93" s="94">
        <v>0</v>
      </c>
      <c r="P93" s="95">
        <v>5</v>
      </c>
      <c r="Q93" s="96">
        <v>0</v>
      </c>
      <c r="R93" s="94"/>
      <c r="S93" s="95"/>
      <c r="T93" s="344"/>
      <c r="U93" s="342"/>
      <c r="V93" s="343"/>
      <c r="W93" s="344"/>
      <c r="X93" s="342"/>
      <c r="Y93" s="343"/>
      <c r="Z93" s="344"/>
      <c r="AA93" s="342">
        <f t="shared" si="39"/>
        <v>0</v>
      </c>
      <c r="AB93" s="343">
        <f t="shared" si="39"/>
        <v>5</v>
      </c>
      <c r="AC93" s="36">
        <f t="shared" si="40"/>
        <v>5</v>
      </c>
      <c r="AD93" s="343">
        <f t="shared" si="41"/>
        <v>0</v>
      </c>
      <c r="AE93" s="344" t="s">
        <v>77</v>
      </c>
      <c r="AF93" s="47"/>
      <c r="AG93" s="49"/>
    </row>
    <row r="94" spans="1:33" x14ac:dyDescent="0.25">
      <c r="A94" s="147" t="s">
        <v>32</v>
      </c>
      <c r="B94" s="148"/>
      <c r="C94" s="148"/>
      <c r="D94" s="149"/>
      <c r="E94" s="177"/>
      <c r="F94" s="177"/>
      <c r="G94" s="150" t="s">
        <v>165</v>
      </c>
      <c r="H94" s="361"/>
      <c r="I94" s="151">
        <f t="shared" ref="I94:AD94" si="42">SUM(I85:I93)</f>
        <v>0</v>
      </c>
      <c r="J94" s="152">
        <f t="shared" si="42"/>
        <v>30</v>
      </c>
      <c r="K94" s="152">
        <f t="shared" si="42"/>
        <v>2</v>
      </c>
      <c r="L94" s="152">
        <f t="shared" si="42"/>
        <v>0</v>
      </c>
      <c r="M94" s="152">
        <f t="shared" si="42"/>
        <v>30</v>
      </c>
      <c r="N94" s="152">
        <f t="shared" si="42"/>
        <v>2</v>
      </c>
      <c r="O94" s="152">
        <f t="shared" si="42"/>
        <v>0</v>
      </c>
      <c r="P94" s="152">
        <f t="shared" si="42"/>
        <v>30</v>
      </c>
      <c r="Q94" s="152">
        <f t="shared" si="42"/>
        <v>4</v>
      </c>
      <c r="R94" s="152">
        <f t="shared" si="42"/>
        <v>0</v>
      </c>
      <c r="S94" s="152">
        <f t="shared" si="42"/>
        <v>25</v>
      </c>
      <c r="T94" s="31">
        <f t="shared" si="42"/>
        <v>4</v>
      </c>
      <c r="U94" s="31">
        <f t="shared" si="42"/>
        <v>0</v>
      </c>
      <c r="V94" s="31">
        <f t="shared" si="42"/>
        <v>50</v>
      </c>
      <c r="W94" s="31">
        <f t="shared" si="42"/>
        <v>6</v>
      </c>
      <c r="X94" s="31">
        <f t="shared" si="42"/>
        <v>0</v>
      </c>
      <c r="Y94" s="31">
        <f t="shared" si="42"/>
        <v>20</v>
      </c>
      <c r="Z94" s="31">
        <f t="shared" si="42"/>
        <v>8</v>
      </c>
      <c r="AA94" s="31">
        <f t="shared" si="42"/>
        <v>0</v>
      </c>
      <c r="AB94" s="31">
        <f t="shared" si="42"/>
        <v>185</v>
      </c>
      <c r="AC94" s="348">
        <f t="shared" si="42"/>
        <v>185</v>
      </c>
      <c r="AD94" s="38">
        <f t="shared" si="42"/>
        <v>26</v>
      </c>
      <c r="AE94" s="32"/>
      <c r="AF94" s="48"/>
      <c r="AG94" s="51"/>
    </row>
    <row r="95" spans="1:33" x14ac:dyDescent="0.25">
      <c r="A95" s="147" t="s">
        <v>32</v>
      </c>
      <c r="B95" s="148"/>
      <c r="C95" s="148"/>
      <c r="D95" s="149"/>
      <c r="E95" s="177"/>
      <c r="F95" s="177"/>
      <c r="G95" s="150" t="s">
        <v>479</v>
      </c>
      <c r="H95" s="361"/>
      <c r="I95" s="170">
        <v>0</v>
      </c>
      <c r="J95" s="170">
        <v>0</v>
      </c>
      <c r="K95" s="153">
        <v>4</v>
      </c>
      <c r="L95" s="4">
        <v>0</v>
      </c>
      <c r="M95" s="170">
        <v>0</v>
      </c>
      <c r="N95" s="153">
        <v>0</v>
      </c>
      <c r="O95" s="4">
        <v>0</v>
      </c>
      <c r="P95" s="170">
        <v>0</v>
      </c>
      <c r="Q95" s="153">
        <v>1</v>
      </c>
      <c r="R95" s="4">
        <v>0</v>
      </c>
      <c r="S95" s="170">
        <v>0</v>
      </c>
      <c r="T95" s="32">
        <v>0</v>
      </c>
      <c r="U95" s="34">
        <v>0</v>
      </c>
      <c r="V95" s="38">
        <v>0</v>
      </c>
      <c r="W95" s="32">
        <v>0</v>
      </c>
      <c r="X95" s="34">
        <v>0</v>
      </c>
      <c r="Y95" s="38">
        <v>0</v>
      </c>
      <c r="Z95" s="32">
        <v>4</v>
      </c>
      <c r="AA95" s="31">
        <f t="shared" ref="AA95:AB98" si="43">I95+L95+O95+R95+U95</f>
        <v>0</v>
      </c>
      <c r="AB95" s="33">
        <f t="shared" si="43"/>
        <v>0</v>
      </c>
      <c r="AC95" s="348">
        <f t="shared" si="40"/>
        <v>0</v>
      </c>
      <c r="AD95" s="38">
        <f>K95+N95+Q95+T95+W95+Z95</f>
        <v>9</v>
      </c>
      <c r="AE95" s="32"/>
      <c r="AF95" s="48"/>
      <c r="AG95" s="51"/>
    </row>
    <row r="96" spans="1:33" x14ac:dyDescent="0.25">
      <c r="A96" s="147" t="s">
        <v>32</v>
      </c>
      <c r="B96" s="148" t="s">
        <v>36</v>
      </c>
      <c r="C96" s="148">
        <v>6</v>
      </c>
      <c r="D96" s="149" t="s">
        <v>348</v>
      </c>
      <c r="E96" s="177"/>
      <c r="F96" s="177"/>
      <c r="G96" s="150" t="s">
        <v>120</v>
      </c>
      <c r="H96" s="361"/>
      <c r="I96" s="170">
        <v>0</v>
      </c>
      <c r="J96" s="170">
        <v>0</v>
      </c>
      <c r="K96" s="153">
        <v>0</v>
      </c>
      <c r="L96" s="4">
        <v>0</v>
      </c>
      <c r="M96" s="170">
        <v>0</v>
      </c>
      <c r="N96" s="153">
        <v>0</v>
      </c>
      <c r="O96" s="4">
        <v>0</v>
      </c>
      <c r="P96" s="170">
        <v>0</v>
      </c>
      <c r="Q96" s="153">
        <v>0</v>
      </c>
      <c r="R96" s="4">
        <v>0</v>
      </c>
      <c r="S96" s="170">
        <v>0</v>
      </c>
      <c r="T96" s="32">
        <v>0</v>
      </c>
      <c r="U96" s="34">
        <v>0</v>
      </c>
      <c r="V96" s="38">
        <v>0</v>
      </c>
      <c r="W96" s="32">
        <v>0</v>
      </c>
      <c r="X96" s="34">
        <v>0</v>
      </c>
      <c r="Y96" s="38">
        <v>0</v>
      </c>
      <c r="Z96" s="32">
        <v>10</v>
      </c>
      <c r="AA96" s="31">
        <f t="shared" si="43"/>
        <v>0</v>
      </c>
      <c r="AB96" s="33">
        <f t="shared" si="43"/>
        <v>0</v>
      </c>
      <c r="AC96" s="348">
        <f t="shared" si="40"/>
        <v>0</v>
      </c>
      <c r="AD96" s="38">
        <v>10</v>
      </c>
      <c r="AE96" s="32" t="s">
        <v>77</v>
      </c>
      <c r="AF96" s="20"/>
      <c r="AG96" s="349"/>
    </row>
    <row r="97" spans="1:33" ht="15.75" thickBot="1" x14ac:dyDescent="0.3">
      <c r="A97" s="258"/>
      <c r="B97" s="259"/>
      <c r="C97" s="259"/>
      <c r="D97" s="297"/>
      <c r="E97" s="298"/>
      <c r="F97" s="298"/>
      <c r="G97" s="299" t="s">
        <v>211</v>
      </c>
      <c r="H97" s="362"/>
      <c r="I97" s="300">
        <f t="shared" ref="I97:AB97" si="44">I84+I56</f>
        <v>65</v>
      </c>
      <c r="J97" s="301">
        <f t="shared" si="44"/>
        <v>65</v>
      </c>
      <c r="K97" s="301">
        <f t="shared" si="44"/>
        <v>25</v>
      </c>
      <c r="L97" s="301">
        <f t="shared" si="44"/>
        <v>60</v>
      </c>
      <c r="M97" s="301">
        <f t="shared" si="44"/>
        <v>70</v>
      </c>
      <c r="N97" s="301">
        <f t="shared" si="44"/>
        <v>26</v>
      </c>
      <c r="O97" s="301">
        <f t="shared" si="44"/>
        <v>40</v>
      </c>
      <c r="P97" s="301">
        <f t="shared" si="44"/>
        <v>85</v>
      </c>
      <c r="Q97" s="301">
        <f t="shared" si="44"/>
        <v>26</v>
      </c>
      <c r="R97" s="301">
        <f t="shared" si="44"/>
        <v>35</v>
      </c>
      <c r="S97" s="301">
        <f t="shared" si="44"/>
        <v>60</v>
      </c>
      <c r="T97" s="350">
        <f t="shared" si="44"/>
        <v>25</v>
      </c>
      <c r="U97" s="350">
        <f t="shared" si="44"/>
        <v>50</v>
      </c>
      <c r="V97" s="350">
        <f t="shared" si="44"/>
        <v>45</v>
      </c>
      <c r="W97" s="350">
        <f t="shared" si="44"/>
        <v>25</v>
      </c>
      <c r="X97" s="350">
        <f t="shared" si="44"/>
        <v>25</v>
      </c>
      <c r="Y97" s="350">
        <f t="shared" si="44"/>
        <v>20</v>
      </c>
      <c r="Z97" s="350">
        <f t="shared" si="44"/>
        <v>8</v>
      </c>
      <c r="AA97" s="350">
        <f t="shared" si="44"/>
        <v>275</v>
      </c>
      <c r="AB97" s="350">
        <f t="shared" si="44"/>
        <v>345</v>
      </c>
      <c r="AC97" s="351">
        <f>SUM(AA97:AB97)</f>
        <v>620</v>
      </c>
      <c r="AD97" s="352"/>
      <c r="AE97" s="353"/>
      <c r="AF97" s="354"/>
      <c r="AG97" s="355"/>
    </row>
    <row r="98" spans="1:33" x14ac:dyDescent="0.25">
      <c r="A98" s="28" t="s">
        <v>32</v>
      </c>
      <c r="B98" s="42"/>
      <c r="C98" s="42"/>
      <c r="D98" s="39"/>
      <c r="E98" s="41"/>
      <c r="F98" s="41"/>
      <c r="G98" s="37" t="s">
        <v>210</v>
      </c>
      <c r="H98" s="37"/>
      <c r="I98" s="40">
        <f t="shared" ref="I98:Z98" si="45">I96+I95+I94+I84+I56</f>
        <v>65</v>
      </c>
      <c r="J98" s="40">
        <f t="shared" si="45"/>
        <v>95</v>
      </c>
      <c r="K98" s="40">
        <f t="shared" si="45"/>
        <v>31</v>
      </c>
      <c r="L98" s="40">
        <f t="shared" si="45"/>
        <v>60</v>
      </c>
      <c r="M98" s="40">
        <f t="shared" si="45"/>
        <v>100</v>
      </c>
      <c r="N98" s="40">
        <f t="shared" si="45"/>
        <v>28</v>
      </c>
      <c r="O98" s="40">
        <f t="shared" si="45"/>
        <v>40</v>
      </c>
      <c r="P98" s="40">
        <f t="shared" si="45"/>
        <v>115</v>
      </c>
      <c r="Q98" s="40">
        <f t="shared" si="45"/>
        <v>31</v>
      </c>
      <c r="R98" s="40">
        <f t="shared" si="45"/>
        <v>35</v>
      </c>
      <c r="S98" s="40">
        <f t="shared" si="45"/>
        <v>85</v>
      </c>
      <c r="T98" s="40">
        <f t="shared" si="45"/>
        <v>29</v>
      </c>
      <c r="U98" s="40">
        <f t="shared" si="45"/>
        <v>50</v>
      </c>
      <c r="V98" s="40">
        <f t="shared" si="45"/>
        <v>95</v>
      </c>
      <c r="W98" s="40">
        <f t="shared" si="45"/>
        <v>31</v>
      </c>
      <c r="X98" s="40">
        <f t="shared" si="45"/>
        <v>25</v>
      </c>
      <c r="Y98" s="40">
        <f t="shared" si="45"/>
        <v>40</v>
      </c>
      <c r="Z98" s="40">
        <f t="shared" si="45"/>
        <v>30</v>
      </c>
      <c r="AA98" s="43">
        <f t="shared" si="43"/>
        <v>250</v>
      </c>
      <c r="AB98" s="44">
        <f>AB97+AB94</f>
        <v>530</v>
      </c>
      <c r="AC98" s="36">
        <f>AC97+AC94</f>
        <v>805</v>
      </c>
      <c r="AD98" s="356">
        <f>AD96+AD95+AD94+AD84+AD56</f>
        <v>180</v>
      </c>
      <c r="AE98" s="45"/>
      <c r="AF98" s="21"/>
      <c r="AG98" s="36"/>
    </row>
    <row r="99" spans="1:33" x14ac:dyDescent="0.25">
      <c r="T99" s="346"/>
      <c r="U99" s="346"/>
      <c r="V99" s="346"/>
      <c r="W99" s="346"/>
      <c r="X99" s="346"/>
      <c r="Y99" s="346"/>
      <c r="Z99" s="346"/>
      <c r="AA99" s="346"/>
      <c r="AB99" s="346"/>
      <c r="AC99" s="346"/>
      <c r="AD99" s="346"/>
      <c r="AE99" s="346"/>
      <c r="AF99" s="346"/>
      <c r="AG99" s="346"/>
    </row>
    <row r="100" spans="1:33" x14ac:dyDescent="0.25">
      <c r="T100" s="346"/>
      <c r="U100" s="346"/>
      <c r="V100" s="346"/>
      <c r="W100" s="346"/>
      <c r="X100" s="346"/>
      <c r="Y100" s="346"/>
      <c r="Z100" s="346"/>
      <c r="AA100" s="346"/>
      <c r="AB100" s="346"/>
      <c r="AC100" s="346"/>
      <c r="AD100" s="346"/>
      <c r="AE100" s="346"/>
      <c r="AF100" s="346"/>
      <c r="AG100" s="346"/>
    </row>
    <row r="101" spans="1:33" x14ac:dyDescent="0.25">
      <c r="T101" s="346"/>
      <c r="U101" s="346"/>
      <c r="V101" s="346"/>
      <c r="W101" s="346"/>
      <c r="X101" s="346"/>
      <c r="Y101" s="346"/>
      <c r="Z101" s="346"/>
      <c r="AA101" s="346"/>
      <c r="AB101" s="346"/>
      <c r="AC101" s="346"/>
      <c r="AD101" s="346"/>
      <c r="AE101" s="346"/>
      <c r="AF101" s="346"/>
      <c r="AG101" s="346"/>
    </row>
    <row r="102" spans="1:33" x14ac:dyDescent="0.25">
      <c r="T102" s="346"/>
      <c r="U102" s="346"/>
      <c r="V102" s="346"/>
      <c r="W102" s="346"/>
      <c r="X102" s="346"/>
      <c r="Y102" s="346"/>
      <c r="Z102" s="346"/>
      <c r="AA102" s="346"/>
      <c r="AB102" s="346"/>
      <c r="AC102" s="346"/>
      <c r="AD102" s="346"/>
      <c r="AE102" s="346"/>
      <c r="AF102" s="346"/>
      <c r="AG102" s="346"/>
    </row>
    <row r="103" spans="1:33" x14ac:dyDescent="0.25">
      <c r="T103" s="346"/>
      <c r="U103" s="346"/>
      <c r="V103" s="346"/>
      <c r="W103" s="346"/>
      <c r="X103" s="346"/>
      <c r="Y103" s="346"/>
      <c r="Z103" s="346"/>
      <c r="AA103" s="346"/>
      <c r="AB103" s="346"/>
      <c r="AC103" s="346"/>
      <c r="AD103" s="346"/>
      <c r="AE103" s="346"/>
      <c r="AF103" s="346"/>
      <c r="AG103" s="346"/>
    </row>
    <row r="104" spans="1:33" x14ac:dyDescent="0.25"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346"/>
      <c r="AF104" s="346"/>
      <c r="AG104" s="346"/>
    </row>
    <row r="105" spans="1:33" x14ac:dyDescent="0.25">
      <c r="T105" s="346"/>
      <c r="U105" s="346"/>
      <c r="V105" s="346"/>
      <c r="W105" s="346"/>
      <c r="X105" s="346"/>
      <c r="Y105" s="346"/>
      <c r="Z105" s="346"/>
      <c r="AA105" s="346"/>
      <c r="AB105" s="346"/>
      <c r="AC105" s="346"/>
      <c r="AD105" s="346"/>
      <c r="AE105" s="346"/>
      <c r="AF105" s="346"/>
      <c r="AG105" s="346"/>
    </row>
    <row r="106" spans="1:33" x14ac:dyDescent="0.25">
      <c r="T106" s="346"/>
      <c r="U106" s="346"/>
      <c r="V106" s="346"/>
      <c r="W106" s="346"/>
      <c r="X106" s="346"/>
      <c r="Y106" s="346"/>
      <c r="Z106" s="346"/>
      <c r="AA106" s="346"/>
      <c r="AB106" s="346"/>
      <c r="AC106" s="346"/>
      <c r="AD106" s="346"/>
      <c r="AE106" s="346"/>
      <c r="AF106" s="346"/>
      <c r="AG106" s="346"/>
    </row>
    <row r="107" spans="1:33" x14ac:dyDescent="0.25">
      <c r="T107" s="346"/>
      <c r="U107" s="346"/>
      <c r="V107" s="346"/>
      <c r="W107" s="346"/>
      <c r="X107" s="346"/>
      <c r="Y107" s="346"/>
      <c r="Z107" s="346"/>
      <c r="AA107" s="346"/>
      <c r="AB107" s="346"/>
      <c r="AC107" s="346"/>
      <c r="AD107" s="346"/>
      <c r="AE107" s="346"/>
      <c r="AF107" s="346"/>
      <c r="AG107" s="346"/>
    </row>
  </sheetData>
  <mergeCells count="46">
    <mergeCell ref="D84:G84"/>
    <mergeCell ref="A1:AG1"/>
    <mergeCell ref="E75:E76"/>
    <mergeCell ref="F75:F76"/>
    <mergeCell ref="E78:E79"/>
    <mergeCell ref="F78:F79"/>
    <mergeCell ref="E81:E82"/>
    <mergeCell ref="F81:F82"/>
    <mergeCell ref="E66:E67"/>
    <mergeCell ref="F66:F67"/>
    <mergeCell ref="E69:E70"/>
    <mergeCell ref="F69:F70"/>
    <mergeCell ref="E72:E73"/>
    <mergeCell ref="F72:F73"/>
    <mergeCell ref="E57:E58"/>
    <mergeCell ref="F57:F58"/>
    <mergeCell ref="E63:E64"/>
    <mergeCell ref="F63:F64"/>
    <mergeCell ref="E48:E50"/>
    <mergeCell ref="F48:F50"/>
    <mergeCell ref="E52:E53"/>
    <mergeCell ref="F52:F53"/>
    <mergeCell ref="D55:G55"/>
    <mergeCell ref="D56:G56"/>
    <mergeCell ref="E40:E43"/>
    <mergeCell ref="F40:F43"/>
    <mergeCell ref="E45:E46"/>
    <mergeCell ref="F45:F46"/>
    <mergeCell ref="E60:E61"/>
    <mergeCell ref="F60:F61"/>
    <mergeCell ref="H85:H97"/>
    <mergeCell ref="E30:E32"/>
    <mergeCell ref="F30:F32"/>
    <mergeCell ref="E3:E6"/>
    <mergeCell ref="F3:F6"/>
    <mergeCell ref="E7:E10"/>
    <mergeCell ref="F7:F10"/>
    <mergeCell ref="E12:E16"/>
    <mergeCell ref="F12:F16"/>
    <mergeCell ref="E18:E23"/>
    <mergeCell ref="F18:F23"/>
    <mergeCell ref="E26:E27"/>
    <mergeCell ref="F26:F27"/>
    <mergeCell ref="D29:G29"/>
    <mergeCell ref="E34:E38"/>
    <mergeCell ref="F34:F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zoomScaleNormal="100" workbookViewId="0">
      <selection sqref="A1:AG1"/>
    </sheetView>
  </sheetViews>
  <sheetFormatPr defaultRowHeight="15" x14ac:dyDescent="0.25"/>
  <cols>
    <col min="1" max="1" width="3.85546875" customWidth="1"/>
    <col min="2" max="2" width="2.85546875" customWidth="1"/>
    <col min="3" max="3" width="2.5703125" customWidth="1"/>
    <col min="4" max="4" width="13.28515625" customWidth="1"/>
    <col min="5" max="5" width="16" customWidth="1"/>
    <col min="6" max="6" width="12.7109375" hidden="1" customWidth="1"/>
    <col min="7" max="7" width="50" customWidth="1"/>
    <col min="8" max="8" width="23.140625" hidden="1" customWidth="1"/>
    <col min="9" max="9" width="2.140625" customWidth="1"/>
    <col min="10" max="10" width="2.7109375" customWidth="1"/>
    <col min="11" max="12" width="2.42578125" customWidth="1"/>
    <col min="13" max="13" width="2.7109375" customWidth="1"/>
    <col min="14" max="15" width="2.42578125" customWidth="1"/>
    <col min="16" max="16" width="2.7109375" customWidth="1"/>
    <col min="17" max="18" width="2.42578125" customWidth="1"/>
    <col min="19" max="19" width="2.7109375" customWidth="1"/>
    <col min="20" max="20" width="2.42578125" customWidth="1"/>
    <col min="21" max="21" width="3.42578125" customWidth="1"/>
    <col min="22" max="22" width="2.7109375" customWidth="1"/>
    <col min="23" max="24" width="2.42578125" customWidth="1"/>
    <col min="25" max="25" width="2.7109375" customWidth="1"/>
    <col min="26" max="28" width="2.42578125" customWidth="1"/>
    <col min="29" max="29" width="4.28515625" customWidth="1"/>
    <col min="30" max="30" width="4.85546875" customWidth="1"/>
    <col min="31" max="31" width="3.140625" customWidth="1"/>
    <col min="32" max="32" width="22.5703125" customWidth="1"/>
    <col min="33" max="33" width="52.5703125" customWidth="1"/>
  </cols>
  <sheetData>
    <row r="1" spans="1:33" s="53" customFormat="1" ht="124.15" customHeight="1" x14ac:dyDescent="0.6">
      <c r="A1" s="382" t="s">
        <v>482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415"/>
    </row>
    <row r="2" spans="1:33" s="53" customFormat="1" ht="81.75" thickBot="1" x14ac:dyDescent="0.3">
      <c r="A2" s="22" t="s">
        <v>0</v>
      </c>
      <c r="B2" s="22" t="s">
        <v>1</v>
      </c>
      <c r="C2" s="22" t="s">
        <v>2</v>
      </c>
      <c r="D2" s="23" t="s">
        <v>3</v>
      </c>
      <c r="E2" s="3" t="s">
        <v>166</v>
      </c>
      <c r="F2" s="3" t="s">
        <v>179</v>
      </c>
      <c r="G2" s="24" t="s">
        <v>4</v>
      </c>
      <c r="H2" s="17" t="s">
        <v>127</v>
      </c>
      <c r="I2" s="1" t="s">
        <v>5</v>
      </c>
      <c r="J2" s="2" t="s">
        <v>6</v>
      </c>
      <c r="K2" s="25" t="s">
        <v>7</v>
      </c>
      <c r="L2" s="1" t="s">
        <v>8</v>
      </c>
      <c r="M2" s="2" t="s">
        <v>9</v>
      </c>
      <c r="N2" s="25" t="s">
        <v>10</v>
      </c>
      <c r="O2" s="1" t="s">
        <v>11</v>
      </c>
      <c r="P2" s="2" t="s">
        <v>12</v>
      </c>
      <c r="Q2" s="25" t="s">
        <v>13</v>
      </c>
      <c r="R2" s="1" t="s">
        <v>14</v>
      </c>
      <c r="S2" s="2" t="s">
        <v>15</v>
      </c>
      <c r="T2" s="25" t="s">
        <v>16</v>
      </c>
      <c r="U2" s="1" t="s">
        <v>17</v>
      </c>
      <c r="V2" s="2" t="s">
        <v>18</v>
      </c>
      <c r="W2" s="25" t="s">
        <v>19</v>
      </c>
      <c r="X2" s="1" t="s">
        <v>20</v>
      </c>
      <c r="Y2" s="2" t="s">
        <v>21</v>
      </c>
      <c r="Z2" s="25" t="s">
        <v>22</v>
      </c>
      <c r="AA2" s="3" t="s">
        <v>25</v>
      </c>
      <c r="AB2" s="3" t="s">
        <v>26</v>
      </c>
      <c r="AC2" s="3" t="s">
        <v>27</v>
      </c>
      <c r="AD2" s="3" t="s">
        <v>28</v>
      </c>
      <c r="AE2" s="26" t="s">
        <v>29</v>
      </c>
      <c r="AF2" s="253" t="s">
        <v>30</v>
      </c>
      <c r="AG2" s="24" t="s">
        <v>31</v>
      </c>
    </row>
    <row r="3" spans="1:33" s="53" customFormat="1" x14ac:dyDescent="0.25">
      <c r="A3" s="86" t="s">
        <v>32</v>
      </c>
      <c r="B3" s="88" t="s">
        <v>33</v>
      </c>
      <c r="C3" s="89">
        <v>1</v>
      </c>
      <c r="D3" s="193" t="s">
        <v>306</v>
      </c>
      <c r="E3" s="369" t="s">
        <v>167</v>
      </c>
      <c r="F3" s="366" t="s">
        <v>187</v>
      </c>
      <c r="G3" s="64" t="s">
        <v>34</v>
      </c>
      <c r="H3" s="220" t="s">
        <v>187</v>
      </c>
      <c r="I3" s="88">
        <v>10</v>
      </c>
      <c r="J3" s="88">
        <v>0</v>
      </c>
      <c r="K3" s="89">
        <v>2</v>
      </c>
      <c r="L3" s="87"/>
      <c r="M3" s="88"/>
      <c r="N3" s="89"/>
      <c r="O3" s="87"/>
      <c r="P3" s="88"/>
      <c r="Q3" s="89"/>
      <c r="R3" s="87"/>
      <c r="S3" s="88"/>
      <c r="T3" s="89"/>
      <c r="U3" s="87"/>
      <c r="V3" s="88"/>
      <c r="W3" s="89"/>
      <c r="X3" s="87"/>
      <c r="Y3" s="88"/>
      <c r="Z3" s="88"/>
      <c r="AA3" s="87">
        <f t="shared" ref="AA3:AB10" si="0">X3+U3+R3+O3+L3+I3</f>
        <v>10</v>
      </c>
      <c r="AB3" s="89">
        <f t="shared" si="0"/>
        <v>0</v>
      </c>
      <c r="AC3" s="143">
        <f>SUM(AA3:AB3)</f>
        <v>10</v>
      </c>
      <c r="AD3" s="90">
        <f t="shared" ref="AD3:AD10" si="1">K3+N3+Q3+T3+W3+Z3</f>
        <v>2</v>
      </c>
      <c r="AE3" s="89" t="s">
        <v>35</v>
      </c>
      <c r="AF3" s="91"/>
      <c r="AG3" s="204"/>
    </row>
    <row r="4" spans="1:33" s="53" customFormat="1" x14ac:dyDescent="0.25">
      <c r="A4" s="93" t="s">
        <v>32</v>
      </c>
      <c r="B4" s="95" t="s">
        <v>261</v>
      </c>
      <c r="C4" s="96">
        <v>5</v>
      </c>
      <c r="D4" s="157" t="s">
        <v>412</v>
      </c>
      <c r="E4" s="370"/>
      <c r="F4" s="367"/>
      <c r="G4" s="65" t="s">
        <v>263</v>
      </c>
      <c r="H4" s="176" t="s">
        <v>200</v>
      </c>
      <c r="I4" s="95"/>
      <c r="J4" s="95"/>
      <c r="K4" s="96"/>
      <c r="L4" s="94"/>
      <c r="M4" s="95"/>
      <c r="N4" s="96"/>
      <c r="O4" s="94"/>
      <c r="P4" s="95"/>
      <c r="Q4" s="96"/>
      <c r="R4" s="94"/>
      <c r="S4" s="95"/>
      <c r="T4" s="96"/>
      <c r="U4" s="94">
        <v>10</v>
      </c>
      <c r="V4" s="95">
        <v>5</v>
      </c>
      <c r="W4" s="96">
        <v>3</v>
      </c>
      <c r="X4" s="94"/>
      <c r="Y4" s="95"/>
      <c r="Z4" s="95"/>
      <c r="AA4" s="94">
        <f t="shared" si="0"/>
        <v>10</v>
      </c>
      <c r="AB4" s="96">
        <f>Y4+V4+S4+P4+M4+J4</f>
        <v>5</v>
      </c>
      <c r="AC4" s="119">
        <f t="shared" ref="AC4:AC10" si="2">SUM(AA4:AB4)</f>
        <v>15</v>
      </c>
      <c r="AD4" s="97">
        <f t="shared" si="1"/>
        <v>3</v>
      </c>
      <c r="AE4" s="96" t="s">
        <v>38</v>
      </c>
      <c r="AF4" s="80"/>
      <c r="AG4" s="206"/>
    </row>
    <row r="5" spans="1:33" s="53" customFormat="1" x14ac:dyDescent="0.25">
      <c r="A5" s="93" t="s">
        <v>32</v>
      </c>
      <c r="B5" s="99" t="s">
        <v>39</v>
      </c>
      <c r="C5" s="198">
        <v>3</v>
      </c>
      <c r="D5" s="83" t="s">
        <v>307</v>
      </c>
      <c r="E5" s="370"/>
      <c r="F5" s="367"/>
      <c r="G5" s="66" t="s">
        <v>40</v>
      </c>
      <c r="H5" s="181" t="s">
        <v>187</v>
      </c>
      <c r="I5" s="95"/>
      <c r="J5" s="95"/>
      <c r="K5" s="96"/>
      <c r="L5" s="94"/>
      <c r="M5" s="95"/>
      <c r="N5" s="96"/>
      <c r="O5" s="94">
        <v>10</v>
      </c>
      <c r="P5" s="95">
        <v>0</v>
      </c>
      <c r="Q5" s="96">
        <v>2</v>
      </c>
      <c r="R5" s="94"/>
      <c r="S5" s="95"/>
      <c r="T5" s="96"/>
      <c r="U5" s="94"/>
      <c r="V5" s="95"/>
      <c r="W5" s="96"/>
      <c r="X5" s="94"/>
      <c r="Y5" s="95"/>
      <c r="Z5" s="95"/>
      <c r="AA5" s="94">
        <f t="shared" si="0"/>
        <v>10</v>
      </c>
      <c r="AB5" s="96">
        <f t="shared" si="0"/>
        <v>0</v>
      </c>
      <c r="AC5" s="119">
        <f t="shared" si="2"/>
        <v>10</v>
      </c>
      <c r="AD5" s="97">
        <f t="shared" si="1"/>
        <v>2</v>
      </c>
      <c r="AE5" s="96" t="s">
        <v>35</v>
      </c>
      <c r="AF5" s="100"/>
      <c r="AG5" s="209"/>
    </row>
    <row r="6" spans="1:33" s="53" customFormat="1" ht="15.75" thickBot="1" x14ac:dyDescent="0.3">
      <c r="A6" s="102" t="s">
        <v>32</v>
      </c>
      <c r="B6" s="56" t="s">
        <v>33</v>
      </c>
      <c r="C6" s="111">
        <v>1</v>
      </c>
      <c r="D6" s="184" t="s">
        <v>308</v>
      </c>
      <c r="E6" s="371"/>
      <c r="F6" s="368"/>
      <c r="G6" s="67" t="s">
        <v>41</v>
      </c>
      <c r="H6" s="207" t="s">
        <v>187</v>
      </c>
      <c r="I6" s="103">
        <v>10</v>
      </c>
      <c r="J6" s="103">
        <v>0</v>
      </c>
      <c r="K6" s="104">
        <v>2</v>
      </c>
      <c r="L6" s="105"/>
      <c r="M6" s="103"/>
      <c r="N6" s="104"/>
      <c r="O6" s="105"/>
      <c r="P6" s="103"/>
      <c r="Q6" s="104"/>
      <c r="R6" s="105"/>
      <c r="S6" s="103"/>
      <c r="T6" s="104"/>
      <c r="U6" s="105"/>
      <c r="V6" s="103"/>
      <c r="W6" s="104"/>
      <c r="X6" s="105"/>
      <c r="Y6" s="103"/>
      <c r="Z6" s="103"/>
      <c r="AA6" s="105">
        <f t="shared" si="0"/>
        <v>10</v>
      </c>
      <c r="AB6" s="104">
        <f t="shared" si="0"/>
        <v>0</v>
      </c>
      <c r="AC6" s="144">
        <f t="shared" si="2"/>
        <v>10</v>
      </c>
      <c r="AD6" s="106">
        <f t="shared" si="1"/>
        <v>2</v>
      </c>
      <c r="AE6" s="104" t="s">
        <v>35</v>
      </c>
      <c r="AF6" s="107"/>
      <c r="AG6" s="208"/>
    </row>
    <row r="7" spans="1:33" s="53" customFormat="1" x14ac:dyDescent="0.25">
      <c r="A7" s="86" t="s">
        <v>32</v>
      </c>
      <c r="B7" s="55" t="s">
        <v>36</v>
      </c>
      <c r="C7" s="254">
        <v>5</v>
      </c>
      <c r="D7" s="193" t="s">
        <v>309</v>
      </c>
      <c r="E7" s="363" t="s">
        <v>185</v>
      </c>
      <c r="F7" s="366" t="s">
        <v>187</v>
      </c>
      <c r="G7" s="68" t="s">
        <v>56</v>
      </c>
      <c r="H7" s="220" t="s">
        <v>187</v>
      </c>
      <c r="I7" s="88"/>
      <c r="J7" s="88"/>
      <c r="K7" s="89"/>
      <c r="L7" s="87"/>
      <c r="M7" s="88"/>
      <c r="N7" s="89"/>
      <c r="O7" s="87"/>
      <c r="P7" s="88"/>
      <c r="Q7" s="89"/>
      <c r="R7" s="87"/>
      <c r="S7" s="88"/>
      <c r="T7" s="89"/>
      <c r="U7" s="87">
        <v>10</v>
      </c>
      <c r="V7" s="88">
        <v>0</v>
      </c>
      <c r="W7" s="89">
        <v>2</v>
      </c>
      <c r="X7" s="109"/>
      <c r="Y7" s="110"/>
      <c r="Z7" s="110"/>
      <c r="AA7" s="87">
        <f t="shared" si="0"/>
        <v>10</v>
      </c>
      <c r="AB7" s="89">
        <f t="shared" si="0"/>
        <v>0</v>
      </c>
      <c r="AC7" s="143">
        <f t="shared" si="2"/>
        <v>10</v>
      </c>
      <c r="AD7" s="90">
        <f t="shared" si="1"/>
        <v>2</v>
      </c>
      <c r="AE7" s="89" t="s">
        <v>35</v>
      </c>
      <c r="AF7" s="91"/>
      <c r="AG7" s="204"/>
    </row>
    <row r="8" spans="1:33" s="53" customFormat="1" x14ac:dyDescent="0.25">
      <c r="A8" s="93" t="s">
        <v>32</v>
      </c>
      <c r="B8" s="99" t="s">
        <v>36</v>
      </c>
      <c r="C8" s="198">
        <v>6</v>
      </c>
      <c r="D8" s="157" t="s">
        <v>310</v>
      </c>
      <c r="E8" s="364"/>
      <c r="F8" s="367"/>
      <c r="G8" s="69" t="s">
        <v>42</v>
      </c>
      <c r="H8" s="181" t="s">
        <v>187</v>
      </c>
      <c r="I8" s="95"/>
      <c r="J8" s="95"/>
      <c r="K8" s="96"/>
      <c r="L8" s="94"/>
      <c r="M8" s="95"/>
      <c r="N8" s="96"/>
      <c r="O8" s="94"/>
      <c r="P8" s="95"/>
      <c r="Q8" s="96"/>
      <c r="R8" s="94"/>
      <c r="S8" s="95"/>
      <c r="T8" s="96"/>
      <c r="U8" s="94"/>
      <c r="V8" s="95"/>
      <c r="W8" s="96"/>
      <c r="X8" s="94">
        <v>10</v>
      </c>
      <c r="Y8" s="95">
        <v>0</v>
      </c>
      <c r="Z8" s="95">
        <v>2</v>
      </c>
      <c r="AA8" s="94">
        <f>X8+U8+R8+O8+L8+I8</f>
        <v>10</v>
      </c>
      <c r="AB8" s="96">
        <f>Y8+V8+S8+P8+M8+J8</f>
        <v>0</v>
      </c>
      <c r="AC8" s="119">
        <f t="shared" si="2"/>
        <v>10</v>
      </c>
      <c r="AD8" s="97">
        <f t="shared" si="1"/>
        <v>2</v>
      </c>
      <c r="AE8" s="96" t="s">
        <v>35</v>
      </c>
      <c r="AF8" s="80" t="s">
        <v>309</v>
      </c>
      <c r="AG8" s="205" t="s">
        <v>56</v>
      </c>
    </row>
    <row r="9" spans="1:33" s="53" customFormat="1" x14ac:dyDescent="0.25">
      <c r="A9" s="93" t="s">
        <v>32</v>
      </c>
      <c r="B9" s="99" t="s">
        <v>39</v>
      </c>
      <c r="C9" s="198">
        <v>4</v>
      </c>
      <c r="D9" s="157" t="s">
        <v>311</v>
      </c>
      <c r="E9" s="364"/>
      <c r="F9" s="367"/>
      <c r="G9" s="69" t="s">
        <v>43</v>
      </c>
      <c r="H9" s="181" t="s">
        <v>188</v>
      </c>
      <c r="I9" s="95"/>
      <c r="J9" s="95"/>
      <c r="K9" s="96"/>
      <c r="L9" s="94"/>
      <c r="M9" s="95"/>
      <c r="N9" s="96"/>
      <c r="O9" s="94"/>
      <c r="P9" s="95"/>
      <c r="Q9" s="96"/>
      <c r="R9" s="94">
        <v>10</v>
      </c>
      <c r="S9" s="95">
        <v>0</v>
      </c>
      <c r="T9" s="96">
        <v>2</v>
      </c>
      <c r="U9" s="94"/>
      <c r="V9" s="95"/>
      <c r="W9" s="96"/>
      <c r="X9" s="94"/>
      <c r="Y9" s="95"/>
      <c r="Z9" s="95"/>
      <c r="AA9" s="94">
        <f t="shared" si="0"/>
        <v>10</v>
      </c>
      <c r="AB9" s="96">
        <f t="shared" si="0"/>
        <v>0</v>
      </c>
      <c r="AC9" s="119">
        <f t="shared" si="2"/>
        <v>10</v>
      </c>
      <c r="AD9" s="97">
        <f t="shared" si="1"/>
        <v>2</v>
      </c>
      <c r="AE9" s="96" t="s">
        <v>35</v>
      </c>
      <c r="AF9" s="80"/>
      <c r="AG9" s="206"/>
    </row>
    <row r="10" spans="1:33" s="53" customFormat="1" ht="15.75" thickBot="1" x14ac:dyDescent="0.3">
      <c r="A10" s="102" t="s">
        <v>32</v>
      </c>
      <c r="B10" s="56" t="s">
        <v>36</v>
      </c>
      <c r="C10" s="111">
        <v>5</v>
      </c>
      <c r="D10" s="183" t="s">
        <v>373</v>
      </c>
      <c r="E10" s="365"/>
      <c r="F10" s="368"/>
      <c r="G10" s="70" t="s">
        <v>218</v>
      </c>
      <c r="H10" s="207" t="s">
        <v>190</v>
      </c>
      <c r="I10" s="103"/>
      <c r="J10" s="103"/>
      <c r="K10" s="104"/>
      <c r="L10" s="105"/>
      <c r="M10" s="103"/>
      <c r="N10" s="104"/>
      <c r="O10" s="182"/>
      <c r="P10" s="182"/>
      <c r="Q10" s="182"/>
      <c r="R10" s="105"/>
      <c r="S10" s="103"/>
      <c r="T10" s="104"/>
      <c r="U10" s="183">
        <v>10</v>
      </c>
      <c r="V10" s="183">
        <v>0</v>
      </c>
      <c r="W10" s="183">
        <v>2</v>
      </c>
      <c r="X10" s="105"/>
      <c r="Y10" s="103"/>
      <c r="Z10" s="103"/>
      <c r="AA10" s="105">
        <f t="shared" si="0"/>
        <v>10</v>
      </c>
      <c r="AB10" s="104">
        <f t="shared" si="0"/>
        <v>0</v>
      </c>
      <c r="AC10" s="144">
        <f t="shared" si="2"/>
        <v>10</v>
      </c>
      <c r="AD10" s="183">
        <f t="shared" si="1"/>
        <v>2</v>
      </c>
      <c r="AE10" s="104" t="s">
        <v>35</v>
      </c>
      <c r="AF10" s="107"/>
      <c r="AG10" s="208"/>
    </row>
    <row r="11" spans="1:33" s="53" customFormat="1" ht="15.75" thickBot="1" x14ac:dyDescent="0.3">
      <c r="A11" s="129" t="s">
        <v>32</v>
      </c>
      <c r="B11" s="99"/>
      <c r="C11" s="198"/>
      <c r="D11" s="115"/>
      <c r="E11" s="116"/>
      <c r="F11" s="116"/>
      <c r="G11" s="75" t="s">
        <v>44</v>
      </c>
      <c r="H11" s="101"/>
      <c r="I11" s="131">
        <f>SUM(I3:I10)</f>
        <v>20</v>
      </c>
      <c r="J11" s="117">
        <f t="shared" ref="J11:AB11" si="3">SUM(J3:J10)</f>
        <v>0</v>
      </c>
      <c r="K11" s="117">
        <f t="shared" si="3"/>
        <v>4</v>
      </c>
      <c r="L11" s="117">
        <f t="shared" si="3"/>
        <v>0</v>
      </c>
      <c r="M11" s="117">
        <f t="shared" si="3"/>
        <v>0</v>
      </c>
      <c r="N11" s="117">
        <f t="shared" si="3"/>
        <v>0</v>
      </c>
      <c r="O11" s="117">
        <f t="shared" si="3"/>
        <v>10</v>
      </c>
      <c r="P11" s="117">
        <f t="shared" si="3"/>
        <v>0</v>
      </c>
      <c r="Q11" s="117">
        <f t="shared" si="3"/>
        <v>2</v>
      </c>
      <c r="R11" s="117">
        <f t="shared" si="3"/>
        <v>10</v>
      </c>
      <c r="S11" s="117">
        <f t="shared" si="3"/>
        <v>0</v>
      </c>
      <c r="T11" s="117">
        <f t="shared" si="3"/>
        <v>2</v>
      </c>
      <c r="U11" s="117">
        <f>SUM(U3:U10)</f>
        <v>30</v>
      </c>
      <c r="V11" s="117">
        <f>SUM(V3:V10)</f>
        <v>5</v>
      </c>
      <c r="W11" s="117">
        <f>SUM(W3:W10)</f>
        <v>7</v>
      </c>
      <c r="X11" s="117">
        <f t="shared" si="3"/>
        <v>10</v>
      </c>
      <c r="Y11" s="117">
        <f t="shared" si="3"/>
        <v>0</v>
      </c>
      <c r="Z11" s="117">
        <f t="shared" si="3"/>
        <v>2</v>
      </c>
      <c r="AA11" s="117">
        <f t="shared" si="3"/>
        <v>80</v>
      </c>
      <c r="AB11" s="117">
        <f t="shared" si="3"/>
        <v>5</v>
      </c>
      <c r="AC11" s="118">
        <f>SUM(AC3:AC10)</f>
        <v>85</v>
      </c>
      <c r="AD11" s="118">
        <f>SUM(AD3:AD10)</f>
        <v>17</v>
      </c>
      <c r="AE11" s="119">
        <v>0</v>
      </c>
      <c r="AF11" s="100"/>
      <c r="AG11" s="101"/>
    </row>
    <row r="12" spans="1:33" s="53" customFormat="1" x14ac:dyDescent="0.25">
      <c r="A12" s="86" t="s">
        <v>32</v>
      </c>
      <c r="B12" s="55" t="s">
        <v>33</v>
      </c>
      <c r="C12" s="254">
        <v>1</v>
      </c>
      <c r="D12" s="193" t="s">
        <v>433</v>
      </c>
      <c r="E12" s="369" t="s">
        <v>183</v>
      </c>
      <c r="F12" s="366" t="s">
        <v>192</v>
      </c>
      <c r="G12" s="68" t="s">
        <v>45</v>
      </c>
      <c r="H12" s="220" t="s">
        <v>189</v>
      </c>
      <c r="I12" s="88">
        <v>5</v>
      </c>
      <c r="J12" s="88">
        <v>5</v>
      </c>
      <c r="K12" s="89">
        <v>2</v>
      </c>
      <c r="L12" s="87"/>
      <c r="M12" s="88"/>
      <c r="N12" s="89"/>
      <c r="O12" s="87"/>
      <c r="P12" s="88"/>
      <c r="Q12" s="89"/>
      <c r="R12" s="87"/>
      <c r="S12" s="88"/>
      <c r="T12" s="89"/>
      <c r="U12" s="87"/>
      <c r="V12" s="88"/>
      <c r="W12" s="89"/>
      <c r="X12" s="87"/>
      <c r="Y12" s="88"/>
      <c r="Z12" s="89"/>
      <c r="AA12" s="87">
        <f t="shared" ref="AA12:AB16" si="4">X12+U12+R12+O12+L12+I12</f>
        <v>5</v>
      </c>
      <c r="AB12" s="89">
        <f t="shared" si="4"/>
        <v>5</v>
      </c>
      <c r="AC12" s="143">
        <f>SUM(AA12:AB12)</f>
        <v>10</v>
      </c>
      <c r="AD12" s="90">
        <f>K12+N12+Q12+T12+W12+Z12</f>
        <v>2</v>
      </c>
      <c r="AE12" s="89" t="s">
        <v>35</v>
      </c>
      <c r="AF12" s="91"/>
      <c r="AG12" s="204"/>
    </row>
    <row r="13" spans="1:33" s="53" customFormat="1" x14ac:dyDescent="0.25">
      <c r="A13" s="93" t="s">
        <v>32</v>
      </c>
      <c r="B13" s="99" t="s">
        <v>33</v>
      </c>
      <c r="C13" s="198">
        <v>2</v>
      </c>
      <c r="D13" s="157" t="s">
        <v>313</v>
      </c>
      <c r="E13" s="370"/>
      <c r="F13" s="367"/>
      <c r="G13" s="69" t="s">
        <v>46</v>
      </c>
      <c r="H13" s="181" t="s">
        <v>189</v>
      </c>
      <c r="I13" s="95"/>
      <c r="J13" s="95"/>
      <c r="K13" s="96"/>
      <c r="L13" s="94">
        <v>10</v>
      </c>
      <c r="M13" s="95">
        <v>5</v>
      </c>
      <c r="N13" s="96">
        <v>3</v>
      </c>
      <c r="O13" s="94"/>
      <c r="P13" s="95"/>
      <c r="Q13" s="96"/>
      <c r="R13" s="94"/>
      <c r="S13" s="95"/>
      <c r="T13" s="96"/>
      <c r="U13" s="94"/>
      <c r="V13" s="95"/>
      <c r="W13" s="96"/>
      <c r="X13" s="94"/>
      <c r="Y13" s="95"/>
      <c r="Z13" s="96"/>
      <c r="AA13" s="94">
        <f t="shared" si="4"/>
        <v>10</v>
      </c>
      <c r="AB13" s="96">
        <f t="shared" si="4"/>
        <v>5</v>
      </c>
      <c r="AC13" s="119">
        <f t="shared" ref="AC13:AC16" si="5">SUM(AA13:AB13)</f>
        <v>15</v>
      </c>
      <c r="AD13" s="97">
        <f>K13+N13+Q13+T13+W13+Z13</f>
        <v>3</v>
      </c>
      <c r="AE13" s="96" t="s">
        <v>35</v>
      </c>
      <c r="AF13" s="80" t="s">
        <v>338</v>
      </c>
      <c r="AG13" s="206" t="s">
        <v>45</v>
      </c>
    </row>
    <row r="14" spans="1:33" s="53" customFormat="1" x14ac:dyDescent="0.25">
      <c r="A14" s="93" t="s">
        <v>32</v>
      </c>
      <c r="B14" s="99" t="s">
        <v>39</v>
      </c>
      <c r="C14" s="198">
        <v>3</v>
      </c>
      <c r="D14" s="157" t="s">
        <v>314</v>
      </c>
      <c r="E14" s="370"/>
      <c r="F14" s="367"/>
      <c r="G14" s="69" t="s">
        <v>47</v>
      </c>
      <c r="H14" s="181" t="s">
        <v>189</v>
      </c>
      <c r="I14" s="95"/>
      <c r="J14" s="95"/>
      <c r="K14" s="96"/>
      <c r="L14" s="94"/>
      <c r="M14" s="95"/>
      <c r="N14" s="96"/>
      <c r="O14" s="94">
        <v>10</v>
      </c>
      <c r="P14" s="95">
        <v>5</v>
      </c>
      <c r="Q14" s="96">
        <v>3</v>
      </c>
      <c r="R14" s="94"/>
      <c r="S14" s="95"/>
      <c r="T14" s="96"/>
      <c r="U14" s="94"/>
      <c r="V14" s="95"/>
      <c r="W14" s="96"/>
      <c r="X14" s="94"/>
      <c r="Y14" s="95"/>
      <c r="Z14" s="96"/>
      <c r="AA14" s="94">
        <f t="shared" si="4"/>
        <v>10</v>
      </c>
      <c r="AB14" s="96">
        <f t="shared" si="4"/>
        <v>5</v>
      </c>
      <c r="AC14" s="119">
        <f t="shared" si="5"/>
        <v>15</v>
      </c>
      <c r="AD14" s="97">
        <f>K14+N14+Q14+T14+W14+Z14</f>
        <v>3</v>
      </c>
      <c r="AE14" s="96" t="s">
        <v>35</v>
      </c>
      <c r="AF14" s="80" t="s">
        <v>312</v>
      </c>
      <c r="AG14" s="206" t="s">
        <v>45</v>
      </c>
    </row>
    <row r="15" spans="1:33" s="53" customFormat="1" x14ac:dyDescent="0.25">
      <c r="A15" s="93" t="s">
        <v>32</v>
      </c>
      <c r="B15" s="99" t="s">
        <v>39</v>
      </c>
      <c r="C15" s="198">
        <v>4</v>
      </c>
      <c r="D15" s="157" t="s">
        <v>315</v>
      </c>
      <c r="E15" s="370"/>
      <c r="F15" s="367"/>
      <c r="G15" s="69" t="s">
        <v>48</v>
      </c>
      <c r="H15" s="181" t="s">
        <v>190</v>
      </c>
      <c r="I15" s="95"/>
      <c r="J15" s="95"/>
      <c r="K15" s="96"/>
      <c r="L15" s="94"/>
      <c r="M15" s="95"/>
      <c r="N15" s="96"/>
      <c r="O15" s="94"/>
      <c r="P15" s="95"/>
      <c r="Q15" s="96"/>
      <c r="R15" s="94">
        <v>0</v>
      </c>
      <c r="S15" s="95">
        <v>10</v>
      </c>
      <c r="T15" s="96">
        <v>2</v>
      </c>
      <c r="U15" s="94"/>
      <c r="V15" s="95"/>
      <c r="W15" s="96"/>
      <c r="X15" s="94"/>
      <c r="Y15" s="95"/>
      <c r="Z15" s="96"/>
      <c r="AA15" s="94">
        <f t="shared" si="4"/>
        <v>0</v>
      </c>
      <c r="AB15" s="96">
        <f t="shared" si="4"/>
        <v>10</v>
      </c>
      <c r="AC15" s="119">
        <f t="shared" si="5"/>
        <v>10</v>
      </c>
      <c r="AD15" s="97">
        <f>K15+N15+Q15+T15+W15+Z15</f>
        <v>2</v>
      </c>
      <c r="AE15" s="96" t="s">
        <v>38</v>
      </c>
      <c r="AF15" s="80" t="s">
        <v>313</v>
      </c>
      <c r="AG15" s="206" t="s">
        <v>46</v>
      </c>
    </row>
    <row r="16" spans="1:33" s="53" customFormat="1" ht="48.75" thickBot="1" x14ac:dyDescent="0.3">
      <c r="A16" s="102" t="s">
        <v>32</v>
      </c>
      <c r="B16" s="56" t="s">
        <v>36</v>
      </c>
      <c r="C16" s="111">
        <v>6</v>
      </c>
      <c r="D16" s="184" t="s">
        <v>413</v>
      </c>
      <c r="E16" s="371"/>
      <c r="F16" s="368"/>
      <c r="G16" s="71" t="s">
        <v>264</v>
      </c>
      <c r="H16" s="278" t="s">
        <v>191</v>
      </c>
      <c r="I16" s="103"/>
      <c r="J16" s="103"/>
      <c r="K16" s="104"/>
      <c r="L16" s="105"/>
      <c r="M16" s="103"/>
      <c r="N16" s="104"/>
      <c r="O16" s="105"/>
      <c r="P16" s="103"/>
      <c r="Q16" s="104"/>
      <c r="R16" s="105"/>
      <c r="S16" s="103"/>
      <c r="T16" s="104"/>
      <c r="U16" s="105"/>
      <c r="V16" s="103"/>
      <c r="W16" s="104"/>
      <c r="X16" s="105">
        <v>0</v>
      </c>
      <c r="Y16" s="103">
        <v>10</v>
      </c>
      <c r="Z16" s="103">
        <v>2</v>
      </c>
      <c r="AA16" s="105">
        <f t="shared" si="4"/>
        <v>0</v>
      </c>
      <c r="AB16" s="104">
        <f t="shared" si="4"/>
        <v>10</v>
      </c>
      <c r="AC16" s="144">
        <f t="shared" si="5"/>
        <v>10</v>
      </c>
      <c r="AD16" s="106">
        <f>K16+N16+Q16+T16+W16+Z16</f>
        <v>2</v>
      </c>
      <c r="AE16" s="104" t="s">
        <v>38</v>
      </c>
      <c r="AF16" s="120" t="s">
        <v>339</v>
      </c>
      <c r="AG16" s="273" t="s">
        <v>52</v>
      </c>
    </row>
    <row r="17" spans="1:33" s="53" customFormat="1" ht="15.75" thickBot="1" x14ac:dyDescent="0.3">
      <c r="A17" s="129" t="s">
        <v>32</v>
      </c>
      <c r="B17" s="99"/>
      <c r="C17" s="99"/>
      <c r="D17" s="115"/>
      <c r="E17" s="116"/>
      <c r="F17" s="116"/>
      <c r="G17" s="75" t="s">
        <v>51</v>
      </c>
      <c r="H17" s="75"/>
      <c r="I17" s="117">
        <f>SUM(I12:I16)</f>
        <v>5</v>
      </c>
      <c r="J17" s="117">
        <f t="shared" ref="J17:Z17" si="6">SUM(J12:J16)</f>
        <v>5</v>
      </c>
      <c r="K17" s="117">
        <f t="shared" si="6"/>
        <v>2</v>
      </c>
      <c r="L17" s="117">
        <f t="shared" si="6"/>
        <v>10</v>
      </c>
      <c r="M17" s="117">
        <f t="shared" si="6"/>
        <v>5</v>
      </c>
      <c r="N17" s="117">
        <f t="shared" si="6"/>
        <v>3</v>
      </c>
      <c r="O17" s="117">
        <f t="shared" si="6"/>
        <v>10</v>
      </c>
      <c r="P17" s="117">
        <f t="shared" si="6"/>
        <v>5</v>
      </c>
      <c r="Q17" s="117">
        <f t="shared" si="6"/>
        <v>3</v>
      </c>
      <c r="R17" s="117">
        <f t="shared" si="6"/>
        <v>0</v>
      </c>
      <c r="S17" s="117">
        <f t="shared" si="6"/>
        <v>10</v>
      </c>
      <c r="T17" s="117">
        <f t="shared" si="6"/>
        <v>2</v>
      </c>
      <c r="U17" s="117">
        <f t="shared" si="6"/>
        <v>0</v>
      </c>
      <c r="V17" s="117">
        <f t="shared" si="6"/>
        <v>0</v>
      </c>
      <c r="W17" s="117">
        <f t="shared" si="6"/>
        <v>0</v>
      </c>
      <c r="X17" s="117">
        <f t="shared" si="6"/>
        <v>0</v>
      </c>
      <c r="Y17" s="117">
        <f t="shared" si="6"/>
        <v>10</v>
      </c>
      <c r="Z17" s="117">
        <f t="shared" si="6"/>
        <v>2</v>
      </c>
      <c r="AA17" s="117">
        <f>SUM(AA12:AA16)</f>
        <v>25</v>
      </c>
      <c r="AB17" s="117">
        <f>SUM(AB12:AB16)</f>
        <v>35</v>
      </c>
      <c r="AC17" s="145">
        <f>SUM(AC12:AC16)</f>
        <v>60</v>
      </c>
      <c r="AD17" s="119">
        <f>SUM(AD12:AD16)</f>
        <v>12</v>
      </c>
      <c r="AE17" s="96"/>
      <c r="AF17" s="274"/>
      <c r="AG17" s="238"/>
    </row>
    <row r="18" spans="1:33" s="53" customFormat="1" x14ac:dyDescent="0.25">
      <c r="A18" s="86" t="s">
        <v>32</v>
      </c>
      <c r="B18" s="55" t="s">
        <v>33</v>
      </c>
      <c r="C18" s="254">
        <v>1</v>
      </c>
      <c r="D18" s="193" t="s">
        <v>374</v>
      </c>
      <c r="E18" s="395" t="s">
        <v>168</v>
      </c>
      <c r="F18" s="404" t="s">
        <v>187</v>
      </c>
      <c r="G18" s="231" t="s">
        <v>266</v>
      </c>
      <c r="H18" s="220" t="s">
        <v>187</v>
      </c>
      <c r="I18" s="88">
        <v>5</v>
      </c>
      <c r="J18" s="88">
        <v>10</v>
      </c>
      <c r="K18" s="89">
        <v>2</v>
      </c>
      <c r="L18" s="87"/>
      <c r="M18" s="88"/>
      <c r="N18" s="89"/>
      <c r="O18" s="87"/>
      <c r="P18" s="88"/>
      <c r="Q18" s="89"/>
      <c r="R18" s="87"/>
      <c r="S18" s="88"/>
      <c r="T18" s="89"/>
      <c r="U18" s="87"/>
      <c r="V18" s="88"/>
      <c r="W18" s="89"/>
      <c r="X18" s="87"/>
      <c r="Y18" s="88"/>
      <c r="Z18" s="88"/>
      <c r="AA18" s="87">
        <f>X18+U18+R18+O18+L18+I18</f>
        <v>5</v>
      </c>
      <c r="AB18" s="88">
        <f>Y18+V18+S18+P18+M18+J18</f>
        <v>10</v>
      </c>
      <c r="AC18" s="143">
        <f>SUM(AA18:AB18)</f>
        <v>15</v>
      </c>
      <c r="AD18" s="262">
        <f t="shared" ref="AD18:AD22" si="7">K18+N18+Q18+T18+W18+Z18</f>
        <v>2</v>
      </c>
      <c r="AE18" s="89" t="s">
        <v>35</v>
      </c>
      <c r="AF18" s="91"/>
      <c r="AG18" s="204"/>
    </row>
    <row r="19" spans="1:33" s="53" customFormat="1" x14ac:dyDescent="0.25">
      <c r="A19" s="93" t="s">
        <v>32</v>
      </c>
      <c r="B19" s="99" t="s">
        <v>33</v>
      </c>
      <c r="C19" s="198">
        <v>2</v>
      </c>
      <c r="D19" s="157" t="s">
        <v>414</v>
      </c>
      <c r="E19" s="376"/>
      <c r="F19" s="384"/>
      <c r="G19" s="63" t="s">
        <v>269</v>
      </c>
      <c r="H19" s="181" t="s">
        <v>187</v>
      </c>
      <c r="I19" s="95"/>
      <c r="J19" s="95"/>
      <c r="K19" s="96"/>
      <c r="L19" s="94">
        <v>10</v>
      </c>
      <c r="M19" s="95">
        <v>0</v>
      </c>
      <c r="N19" s="96">
        <v>2</v>
      </c>
      <c r="O19" s="94"/>
      <c r="P19" s="95"/>
      <c r="Q19" s="96"/>
      <c r="R19" s="94"/>
      <c r="S19" s="95"/>
      <c r="T19" s="96"/>
      <c r="U19" s="94"/>
      <c r="V19" s="95"/>
      <c r="W19" s="96"/>
      <c r="X19" s="94"/>
      <c r="Y19" s="95"/>
      <c r="Z19" s="95"/>
      <c r="AA19" s="94">
        <f t="shared" ref="AA19:AB23" si="8">X19+U19+R19+O19+L19+I19</f>
        <v>10</v>
      </c>
      <c r="AB19" s="95">
        <f t="shared" si="8"/>
        <v>0</v>
      </c>
      <c r="AC19" s="119">
        <f t="shared" ref="AC19:AC23" si="9">SUM(AA19:AB19)</f>
        <v>10</v>
      </c>
      <c r="AD19" s="263">
        <f t="shared" si="7"/>
        <v>2</v>
      </c>
      <c r="AE19" s="96" t="s">
        <v>35</v>
      </c>
      <c r="AF19" s="80"/>
      <c r="AG19" s="206"/>
    </row>
    <row r="20" spans="1:33" s="53" customFormat="1" ht="24.75" x14ac:dyDescent="0.25">
      <c r="A20" s="93" t="s">
        <v>32</v>
      </c>
      <c r="B20" s="99" t="s">
        <v>36</v>
      </c>
      <c r="C20" s="198">
        <v>6</v>
      </c>
      <c r="D20" s="157" t="s">
        <v>415</v>
      </c>
      <c r="E20" s="376"/>
      <c r="F20" s="384"/>
      <c r="G20" s="63" t="s">
        <v>268</v>
      </c>
      <c r="H20" s="181" t="s">
        <v>187</v>
      </c>
      <c r="I20" s="95"/>
      <c r="J20" s="95"/>
      <c r="K20" s="96"/>
      <c r="L20" s="94"/>
      <c r="M20" s="95"/>
      <c r="N20" s="96"/>
      <c r="O20" s="94"/>
      <c r="P20" s="95"/>
      <c r="Q20" s="96"/>
      <c r="R20" s="94"/>
      <c r="S20" s="95"/>
      <c r="T20" s="96"/>
      <c r="U20" s="94"/>
      <c r="V20" s="95"/>
      <c r="W20" s="96"/>
      <c r="X20" s="94">
        <v>5</v>
      </c>
      <c r="Y20" s="95">
        <v>5</v>
      </c>
      <c r="Z20" s="95">
        <v>2</v>
      </c>
      <c r="AA20" s="94">
        <f t="shared" si="8"/>
        <v>5</v>
      </c>
      <c r="AB20" s="95">
        <f t="shared" si="8"/>
        <v>5</v>
      </c>
      <c r="AC20" s="119">
        <f t="shared" si="9"/>
        <v>10</v>
      </c>
      <c r="AD20" s="263">
        <f t="shared" si="7"/>
        <v>2</v>
      </c>
      <c r="AE20" s="96" t="s">
        <v>38</v>
      </c>
      <c r="AF20" s="122"/>
      <c r="AG20" s="275"/>
    </row>
    <row r="21" spans="1:33" s="53" customFormat="1" x14ac:dyDescent="0.25">
      <c r="A21" s="93" t="s">
        <v>32</v>
      </c>
      <c r="B21" s="99" t="s">
        <v>33</v>
      </c>
      <c r="C21" s="198">
        <v>2</v>
      </c>
      <c r="D21" s="83" t="s">
        <v>438</v>
      </c>
      <c r="E21" s="376"/>
      <c r="F21" s="384"/>
      <c r="G21" s="69" t="s">
        <v>209</v>
      </c>
      <c r="H21" s="181" t="s">
        <v>187</v>
      </c>
      <c r="I21" s="95"/>
      <c r="J21" s="95"/>
      <c r="K21" s="96"/>
      <c r="L21" s="94">
        <v>5</v>
      </c>
      <c r="M21" s="95">
        <v>5</v>
      </c>
      <c r="N21" s="96">
        <v>2</v>
      </c>
      <c r="O21" s="94"/>
      <c r="P21" s="95"/>
      <c r="Q21" s="96"/>
      <c r="R21" s="94"/>
      <c r="S21" s="95"/>
      <c r="T21" s="96"/>
      <c r="U21" s="94"/>
      <c r="V21" s="95"/>
      <c r="W21" s="96"/>
      <c r="X21" s="94"/>
      <c r="Y21" s="95"/>
      <c r="Z21" s="95"/>
      <c r="AA21" s="94">
        <f t="shared" si="8"/>
        <v>5</v>
      </c>
      <c r="AB21" s="95">
        <f t="shared" si="8"/>
        <v>5</v>
      </c>
      <c r="AC21" s="119">
        <f t="shared" si="9"/>
        <v>10</v>
      </c>
      <c r="AD21" s="263">
        <f t="shared" si="7"/>
        <v>2</v>
      </c>
      <c r="AE21" s="96" t="s">
        <v>35</v>
      </c>
      <c r="AF21" s="122"/>
      <c r="AG21" s="275"/>
    </row>
    <row r="22" spans="1:33" s="53" customFormat="1" x14ac:dyDescent="0.25">
      <c r="A22" s="93" t="s">
        <v>32</v>
      </c>
      <c r="B22" s="99" t="s">
        <v>39</v>
      </c>
      <c r="C22" s="198">
        <v>3</v>
      </c>
      <c r="D22" s="157" t="s">
        <v>416</v>
      </c>
      <c r="E22" s="376"/>
      <c r="F22" s="384"/>
      <c r="G22" s="63" t="s">
        <v>272</v>
      </c>
      <c r="H22" s="181" t="s">
        <v>187</v>
      </c>
      <c r="I22" s="95"/>
      <c r="J22" s="95"/>
      <c r="K22" s="96"/>
      <c r="L22" s="94"/>
      <c r="M22" s="95"/>
      <c r="N22" s="96"/>
      <c r="O22" s="94">
        <v>0</v>
      </c>
      <c r="P22" s="95">
        <v>5</v>
      </c>
      <c r="Q22" s="96">
        <v>2</v>
      </c>
      <c r="R22" s="94"/>
      <c r="S22" s="95"/>
      <c r="T22" s="96"/>
      <c r="U22" s="94"/>
      <c r="V22" s="95"/>
      <c r="W22" s="96"/>
      <c r="X22" s="94"/>
      <c r="Y22" s="95"/>
      <c r="Z22" s="95"/>
      <c r="AA22" s="94">
        <f t="shared" si="8"/>
        <v>0</v>
      </c>
      <c r="AB22" s="95">
        <f t="shared" si="8"/>
        <v>5</v>
      </c>
      <c r="AC22" s="119">
        <f t="shared" si="9"/>
        <v>5</v>
      </c>
      <c r="AD22" s="263">
        <f t="shared" si="7"/>
        <v>2</v>
      </c>
      <c r="AE22" s="96" t="s">
        <v>38</v>
      </c>
      <c r="AF22" s="122"/>
      <c r="AG22" s="275"/>
    </row>
    <row r="23" spans="1:33" s="53" customFormat="1" x14ac:dyDescent="0.25">
      <c r="A23" s="123" t="s">
        <v>32</v>
      </c>
      <c r="B23" s="124" t="s">
        <v>36</v>
      </c>
      <c r="C23" s="246">
        <v>6</v>
      </c>
      <c r="D23" s="185" t="s">
        <v>417</v>
      </c>
      <c r="E23" s="376"/>
      <c r="F23" s="384"/>
      <c r="G23" s="72" t="s">
        <v>437</v>
      </c>
      <c r="H23" s="181" t="s">
        <v>193</v>
      </c>
      <c r="I23" s="125"/>
      <c r="J23" s="125"/>
      <c r="K23" s="126"/>
      <c r="L23" s="127"/>
      <c r="M23" s="125"/>
      <c r="N23" s="126"/>
      <c r="O23" s="127"/>
      <c r="P23" s="125"/>
      <c r="Q23" s="126"/>
      <c r="R23" s="127"/>
      <c r="S23" s="125"/>
      <c r="T23" s="126"/>
      <c r="U23" s="127"/>
      <c r="V23" s="125"/>
      <c r="W23" s="126"/>
      <c r="X23" s="127">
        <v>10</v>
      </c>
      <c r="Y23" s="125">
        <v>5</v>
      </c>
      <c r="Z23" s="125">
        <v>2</v>
      </c>
      <c r="AA23" s="127">
        <f t="shared" si="8"/>
        <v>10</v>
      </c>
      <c r="AB23" s="125">
        <f t="shared" si="8"/>
        <v>5</v>
      </c>
      <c r="AC23" s="61">
        <f t="shared" si="9"/>
        <v>15</v>
      </c>
      <c r="AD23" s="266">
        <f>K23+N23+Q23+T23+W23+Z23</f>
        <v>2</v>
      </c>
      <c r="AE23" s="126" t="s">
        <v>35</v>
      </c>
      <c r="AF23" s="128" t="s">
        <v>374</v>
      </c>
      <c r="AG23" s="276" t="s">
        <v>436</v>
      </c>
    </row>
    <row r="24" spans="1:33" s="53" customFormat="1" ht="55.9" customHeight="1" thickBot="1" x14ac:dyDescent="0.3">
      <c r="A24" s="102" t="s">
        <v>32</v>
      </c>
      <c r="B24" s="239" t="s">
        <v>39</v>
      </c>
      <c r="C24" s="228">
        <v>4</v>
      </c>
      <c r="D24" s="184" t="s">
        <v>441</v>
      </c>
      <c r="E24" s="255"/>
      <c r="F24" s="85"/>
      <c r="G24" s="279" t="s">
        <v>435</v>
      </c>
      <c r="H24" s="183"/>
      <c r="I24" s="103"/>
      <c r="J24" s="103"/>
      <c r="K24" s="103"/>
      <c r="L24" s="105"/>
      <c r="M24" s="103"/>
      <c r="N24" s="103"/>
      <c r="O24" s="105"/>
      <c r="P24" s="103"/>
      <c r="Q24" s="103"/>
      <c r="R24" s="105">
        <v>0</v>
      </c>
      <c r="S24" s="103">
        <v>0</v>
      </c>
      <c r="T24" s="103">
        <v>0</v>
      </c>
      <c r="U24" s="105"/>
      <c r="V24" s="103"/>
      <c r="W24" s="103"/>
      <c r="X24" s="105"/>
      <c r="Y24" s="103"/>
      <c r="Z24" s="103"/>
      <c r="AA24" s="105">
        <f t="shared" ref="AA24:AB24" si="10">X24+U24+R24+O24+L24+I24</f>
        <v>0</v>
      </c>
      <c r="AB24" s="103">
        <f t="shared" si="10"/>
        <v>0</v>
      </c>
      <c r="AC24" s="144">
        <f t="shared" ref="AC24" si="11">SUM(AA24:AB24)</f>
        <v>0</v>
      </c>
      <c r="AD24" s="264">
        <f>K24+N24+Q24+T24+W24+Z24</f>
        <v>0</v>
      </c>
      <c r="AE24" s="104" t="s">
        <v>35</v>
      </c>
      <c r="AF24" s="107" t="s">
        <v>477</v>
      </c>
      <c r="AG24" s="229" t="s">
        <v>476</v>
      </c>
    </row>
    <row r="25" spans="1:33" s="53" customFormat="1" ht="15.75" thickBot="1" x14ac:dyDescent="0.3">
      <c r="A25" s="129" t="s">
        <v>32</v>
      </c>
      <c r="B25" s="99"/>
      <c r="C25" s="99"/>
      <c r="D25" s="115"/>
      <c r="E25" s="116"/>
      <c r="F25" s="116"/>
      <c r="G25" s="130" t="s">
        <v>59</v>
      </c>
      <c r="H25" s="75"/>
      <c r="I25" s="158">
        <f>SUM(I18:I24)</f>
        <v>5</v>
      </c>
      <c r="J25" s="158">
        <f t="shared" ref="J25:Z25" si="12">SUM(J18:J24)</f>
        <v>10</v>
      </c>
      <c r="K25" s="158">
        <f t="shared" si="12"/>
        <v>2</v>
      </c>
      <c r="L25" s="158">
        <f t="shared" si="12"/>
        <v>15</v>
      </c>
      <c r="M25" s="158">
        <f t="shared" si="12"/>
        <v>5</v>
      </c>
      <c r="N25" s="158">
        <f t="shared" si="12"/>
        <v>4</v>
      </c>
      <c r="O25" s="158">
        <f t="shared" si="12"/>
        <v>0</v>
      </c>
      <c r="P25" s="158">
        <f t="shared" si="12"/>
        <v>5</v>
      </c>
      <c r="Q25" s="158">
        <f t="shared" si="12"/>
        <v>2</v>
      </c>
      <c r="R25" s="158">
        <f t="shared" si="12"/>
        <v>0</v>
      </c>
      <c r="S25" s="158">
        <f t="shared" si="12"/>
        <v>0</v>
      </c>
      <c r="T25" s="158">
        <f t="shared" si="12"/>
        <v>0</v>
      </c>
      <c r="U25" s="158">
        <f t="shared" si="12"/>
        <v>0</v>
      </c>
      <c r="V25" s="158">
        <f t="shared" si="12"/>
        <v>0</v>
      </c>
      <c r="W25" s="158">
        <f t="shared" si="12"/>
        <v>0</v>
      </c>
      <c r="X25" s="158">
        <f t="shared" si="12"/>
        <v>15</v>
      </c>
      <c r="Y25" s="158">
        <f t="shared" si="12"/>
        <v>10</v>
      </c>
      <c r="Z25" s="158">
        <f t="shared" si="12"/>
        <v>4</v>
      </c>
      <c r="AA25" s="117">
        <f>SUM(AA18:AA24)</f>
        <v>35</v>
      </c>
      <c r="AB25" s="117">
        <f>SUM(AB18:AB24)</f>
        <v>30</v>
      </c>
      <c r="AC25" s="160">
        <f>SUM(AC18:AC24)</f>
        <v>65</v>
      </c>
      <c r="AD25" s="119">
        <f>SUM(AD18:AD24)</f>
        <v>12</v>
      </c>
      <c r="AE25" s="96"/>
      <c r="AF25" s="100"/>
      <c r="AG25" s="101"/>
    </row>
    <row r="26" spans="1:33" s="53" customFormat="1" x14ac:dyDescent="0.25">
      <c r="A26" s="86" t="s">
        <v>32</v>
      </c>
      <c r="B26" s="55" t="s">
        <v>33</v>
      </c>
      <c r="C26" s="55">
        <v>1</v>
      </c>
      <c r="D26" s="178" t="s">
        <v>316</v>
      </c>
      <c r="E26" s="409" t="s">
        <v>169</v>
      </c>
      <c r="F26" s="381" t="s">
        <v>194</v>
      </c>
      <c r="G26" s="68" t="s">
        <v>60</v>
      </c>
      <c r="H26" s="220" t="s">
        <v>194</v>
      </c>
      <c r="I26" s="88">
        <v>0</v>
      </c>
      <c r="J26" s="88">
        <v>10</v>
      </c>
      <c r="K26" s="89">
        <v>2</v>
      </c>
      <c r="L26" s="87"/>
      <c r="M26" s="88"/>
      <c r="N26" s="89"/>
      <c r="O26" s="87"/>
      <c r="P26" s="88"/>
      <c r="Q26" s="89"/>
      <c r="R26" s="87"/>
      <c r="S26" s="88"/>
      <c r="T26" s="89"/>
      <c r="U26" s="87"/>
      <c r="V26" s="88"/>
      <c r="W26" s="89"/>
      <c r="X26" s="87"/>
      <c r="Y26" s="88"/>
      <c r="Z26" s="88"/>
      <c r="AA26" s="87">
        <f>X26+U26+R26+O26+L26+I26</f>
        <v>0</v>
      </c>
      <c r="AB26" s="89">
        <f>Y26+V26+S26+P26+M26+J26</f>
        <v>10</v>
      </c>
      <c r="AC26" s="143">
        <f>SUM(AA26:AB26)</f>
        <v>10</v>
      </c>
      <c r="AD26" s="90">
        <f>K26+N26+Q26+T26+W26+Z26</f>
        <v>2</v>
      </c>
      <c r="AE26" s="89" t="s">
        <v>38</v>
      </c>
      <c r="AF26" s="91"/>
      <c r="AG26" s="92"/>
    </row>
    <row r="27" spans="1:33" s="53" customFormat="1" ht="15.75" thickBot="1" x14ac:dyDescent="0.3">
      <c r="A27" s="102" t="s">
        <v>32</v>
      </c>
      <c r="B27" s="56" t="s">
        <v>33</v>
      </c>
      <c r="C27" s="56">
        <v>2</v>
      </c>
      <c r="D27" s="180" t="s">
        <v>317</v>
      </c>
      <c r="E27" s="410"/>
      <c r="F27" s="380"/>
      <c r="G27" s="62" t="s">
        <v>61</v>
      </c>
      <c r="H27" s="207" t="s">
        <v>194</v>
      </c>
      <c r="I27" s="103"/>
      <c r="J27" s="103"/>
      <c r="K27" s="104"/>
      <c r="L27" s="105">
        <v>0</v>
      </c>
      <c r="M27" s="103">
        <v>10</v>
      </c>
      <c r="N27" s="104">
        <v>2</v>
      </c>
      <c r="O27" s="132"/>
      <c r="P27" s="133"/>
      <c r="Q27" s="134"/>
      <c r="R27" s="105"/>
      <c r="S27" s="103"/>
      <c r="T27" s="104"/>
      <c r="U27" s="105"/>
      <c r="V27" s="103"/>
      <c r="W27" s="104"/>
      <c r="X27" s="105"/>
      <c r="Y27" s="103"/>
      <c r="Z27" s="103"/>
      <c r="AA27" s="105">
        <f>X27+U27+R27+O27+L27+I27</f>
        <v>0</v>
      </c>
      <c r="AB27" s="104">
        <f>Y27+V27+S27+P27+M27+J27</f>
        <v>10</v>
      </c>
      <c r="AC27" s="144">
        <f>SUM(AA27:AB27)</f>
        <v>10</v>
      </c>
      <c r="AD27" s="106">
        <f>K27+N27+Q27+T27+W27+Z27</f>
        <v>2</v>
      </c>
      <c r="AE27" s="104" t="s">
        <v>38</v>
      </c>
      <c r="AF27" s="107"/>
      <c r="AG27" s="108"/>
    </row>
    <row r="28" spans="1:33" s="53" customFormat="1" x14ac:dyDescent="0.25">
      <c r="A28" s="135" t="s">
        <v>32</v>
      </c>
      <c r="B28" s="124"/>
      <c r="C28" s="124"/>
      <c r="D28" s="136"/>
      <c r="E28" s="137"/>
      <c r="F28" s="137"/>
      <c r="G28" s="74" t="s">
        <v>62</v>
      </c>
      <c r="H28" s="78"/>
      <c r="I28" s="233">
        <f>SUM(I26:I27)</f>
        <v>0</v>
      </c>
      <c r="J28" s="138">
        <f t="shared" ref="J28:Z28" si="13">SUM(J26:J27)</f>
        <v>10</v>
      </c>
      <c r="K28" s="138">
        <f t="shared" si="13"/>
        <v>2</v>
      </c>
      <c r="L28" s="138">
        <f t="shared" si="13"/>
        <v>0</v>
      </c>
      <c r="M28" s="138">
        <f t="shared" si="13"/>
        <v>10</v>
      </c>
      <c r="N28" s="138">
        <f t="shared" si="13"/>
        <v>2</v>
      </c>
      <c r="O28" s="138">
        <f t="shared" si="13"/>
        <v>0</v>
      </c>
      <c r="P28" s="138">
        <f t="shared" si="13"/>
        <v>0</v>
      </c>
      <c r="Q28" s="138">
        <f t="shared" si="13"/>
        <v>0</v>
      </c>
      <c r="R28" s="138">
        <f t="shared" si="13"/>
        <v>0</v>
      </c>
      <c r="S28" s="138">
        <f t="shared" si="13"/>
        <v>0</v>
      </c>
      <c r="T28" s="138">
        <f t="shared" si="13"/>
        <v>0</v>
      </c>
      <c r="U28" s="138">
        <f t="shared" si="13"/>
        <v>0</v>
      </c>
      <c r="V28" s="138">
        <f t="shared" si="13"/>
        <v>0</v>
      </c>
      <c r="W28" s="138">
        <f t="shared" si="13"/>
        <v>0</v>
      </c>
      <c r="X28" s="138">
        <f t="shared" si="13"/>
        <v>0</v>
      </c>
      <c r="Y28" s="138">
        <f t="shared" si="13"/>
        <v>0</v>
      </c>
      <c r="Z28" s="138">
        <f t="shared" si="13"/>
        <v>0</v>
      </c>
      <c r="AA28" s="138">
        <f>SUM(AA26:AA27)</f>
        <v>0</v>
      </c>
      <c r="AB28" s="138">
        <f>SUM(AB26:AB27)</f>
        <v>20</v>
      </c>
      <c r="AC28" s="118">
        <f>SUM(AC26:AC27)</f>
        <v>20</v>
      </c>
      <c r="AD28" s="61">
        <f>SUM(AD26:AD27)</f>
        <v>4</v>
      </c>
      <c r="AE28" s="126"/>
      <c r="AF28" s="100"/>
      <c r="AG28" s="101"/>
    </row>
    <row r="29" spans="1:33" s="53" customFormat="1" ht="15.75" thickBot="1" x14ac:dyDescent="0.3">
      <c r="A29" s="139" t="s">
        <v>32</v>
      </c>
      <c r="B29" s="140"/>
      <c r="C29" s="140"/>
      <c r="D29" s="386" t="s">
        <v>123</v>
      </c>
      <c r="E29" s="387"/>
      <c r="F29" s="387"/>
      <c r="G29" s="387"/>
      <c r="H29" s="190"/>
      <c r="I29" s="271">
        <f t="shared" ref="I29:AB29" si="14">I28+I25+I17+I11</f>
        <v>30</v>
      </c>
      <c r="J29" s="141">
        <f t="shared" si="14"/>
        <v>25</v>
      </c>
      <c r="K29" s="141">
        <f t="shared" si="14"/>
        <v>10</v>
      </c>
      <c r="L29" s="141">
        <f t="shared" si="14"/>
        <v>25</v>
      </c>
      <c r="M29" s="141">
        <f t="shared" si="14"/>
        <v>20</v>
      </c>
      <c r="N29" s="141">
        <f t="shared" si="14"/>
        <v>9</v>
      </c>
      <c r="O29" s="141">
        <f t="shared" si="14"/>
        <v>20</v>
      </c>
      <c r="P29" s="141">
        <f t="shared" si="14"/>
        <v>10</v>
      </c>
      <c r="Q29" s="141">
        <f t="shared" si="14"/>
        <v>7</v>
      </c>
      <c r="R29" s="141">
        <f t="shared" si="14"/>
        <v>10</v>
      </c>
      <c r="S29" s="141">
        <f t="shared" si="14"/>
        <v>10</v>
      </c>
      <c r="T29" s="141">
        <f t="shared" si="14"/>
        <v>4</v>
      </c>
      <c r="U29" s="141">
        <f t="shared" si="14"/>
        <v>30</v>
      </c>
      <c r="V29" s="141">
        <f t="shared" si="14"/>
        <v>5</v>
      </c>
      <c r="W29" s="141">
        <f t="shared" si="14"/>
        <v>7</v>
      </c>
      <c r="X29" s="141">
        <f t="shared" si="14"/>
        <v>25</v>
      </c>
      <c r="Y29" s="141">
        <f t="shared" si="14"/>
        <v>20</v>
      </c>
      <c r="Z29" s="141">
        <f t="shared" si="14"/>
        <v>8</v>
      </c>
      <c r="AA29" s="141">
        <f t="shared" si="14"/>
        <v>140</v>
      </c>
      <c r="AB29" s="141">
        <f t="shared" si="14"/>
        <v>90</v>
      </c>
      <c r="AC29" s="267">
        <f>AC28+AC25+AC17+AC11</f>
        <v>230</v>
      </c>
      <c r="AD29" s="141">
        <f>AD28+AD25+AD17+AD11</f>
        <v>45</v>
      </c>
      <c r="AE29" s="142"/>
      <c r="AF29" s="100"/>
      <c r="AG29" s="101"/>
    </row>
    <row r="30" spans="1:33" s="53" customFormat="1" x14ac:dyDescent="0.25">
      <c r="A30" s="86" t="s">
        <v>32</v>
      </c>
      <c r="B30" s="55" t="s">
        <v>33</v>
      </c>
      <c r="C30" s="55">
        <v>1</v>
      </c>
      <c r="D30" s="178" t="s">
        <v>318</v>
      </c>
      <c r="E30" s="409" t="s">
        <v>170</v>
      </c>
      <c r="F30" s="366" t="s">
        <v>195</v>
      </c>
      <c r="G30" s="68" t="s">
        <v>63</v>
      </c>
      <c r="H30" s="283" t="s">
        <v>195</v>
      </c>
      <c r="I30" s="88">
        <v>10</v>
      </c>
      <c r="J30" s="88">
        <v>10</v>
      </c>
      <c r="K30" s="89">
        <v>4</v>
      </c>
      <c r="L30" s="87"/>
      <c r="M30" s="88"/>
      <c r="N30" s="89"/>
      <c r="O30" s="87"/>
      <c r="P30" s="88"/>
      <c r="Q30" s="89"/>
      <c r="R30" s="87"/>
      <c r="S30" s="88"/>
      <c r="T30" s="89"/>
      <c r="U30" s="87"/>
      <c r="V30" s="88"/>
      <c r="W30" s="89"/>
      <c r="X30" s="87"/>
      <c r="Y30" s="88"/>
      <c r="Z30" s="89"/>
      <c r="AA30" s="87">
        <f t="shared" ref="AA30:AB32" si="15">X30+U30+R30+O30+L30+I30</f>
        <v>10</v>
      </c>
      <c r="AB30" s="88">
        <f t="shared" si="15"/>
        <v>10</v>
      </c>
      <c r="AC30" s="119">
        <f>SUM(AA30:AB30)</f>
        <v>20</v>
      </c>
      <c r="AD30" s="143">
        <f>K30+N30+Q30+T30+W30+Z30</f>
        <v>4</v>
      </c>
      <c r="AE30" s="89" t="s">
        <v>38</v>
      </c>
      <c r="AF30" s="91"/>
      <c r="AG30" s="92"/>
    </row>
    <row r="31" spans="1:33" s="53" customFormat="1" x14ac:dyDescent="0.25">
      <c r="A31" s="93" t="s">
        <v>32</v>
      </c>
      <c r="B31" s="99" t="s">
        <v>33</v>
      </c>
      <c r="C31" s="99">
        <v>2</v>
      </c>
      <c r="D31" s="115" t="s">
        <v>319</v>
      </c>
      <c r="E31" s="411"/>
      <c r="F31" s="367"/>
      <c r="G31" s="69" t="s">
        <v>64</v>
      </c>
      <c r="H31" s="201" t="s">
        <v>195</v>
      </c>
      <c r="I31" s="95"/>
      <c r="J31" s="95"/>
      <c r="K31" s="96"/>
      <c r="L31" s="94">
        <v>10</v>
      </c>
      <c r="M31" s="95">
        <v>10</v>
      </c>
      <c r="N31" s="96">
        <v>4</v>
      </c>
      <c r="O31" s="94"/>
      <c r="P31" s="95"/>
      <c r="Q31" s="96"/>
      <c r="R31" s="94"/>
      <c r="S31" s="95"/>
      <c r="T31" s="96"/>
      <c r="U31" s="94"/>
      <c r="V31" s="95"/>
      <c r="W31" s="96"/>
      <c r="X31" s="94"/>
      <c r="Y31" s="95"/>
      <c r="Z31" s="96"/>
      <c r="AA31" s="94">
        <f t="shared" si="15"/>
        <v>10</v>
      </c>
      <c r="AB31" s="95">
        <f t="shared" si="15"/>
        <v>10</v>
      </c>
      <c r="AC31" s="119">
        <f t="shared" ref="AC31:AC32" si="16">SUM(AA31:AB31)</f>
        <v>20</v>
      </c>
      <c r="AD31" s="119">
        <f>K31+N31+Q31+T31+W31+Z31</f>
        <v>4</v>
      </c>
      <c r="AE31" s="96" t="s">
        <v>35</v>
      </c>
      <c r="AF31" s="80"/>
      <c r="AG31" s="98"/>
    </row>
    <row r="32" spans="1:33" s="53" customFormat="1" ht="15.75" thickBot="1" x14ac:dyDescent="0.3">
      <c r="A32" s="102" t="s">
        <v>32</v>
      </c>
      <c r="B32" s="56" t="s">
        <v>39</v>
      </c>
      <c r="C32" s="56">
        <v>3</v>
      </c>
      <c r="D32" s="180" t="s">
        <v>320</v>
      </c>
      <c r="E32" s="410"/>
      <c r="F32" s="368"/>
      <c r="G32" s="62" t="s">
        <v>65</v>
      </c>
      <c r="H32" s="278" t="s">
        <v>196</v>
      </c>
      <c r="I32" s="103"/>
      <c r="J32" s="103"/>
      <c r="K32" s="104"/>
      <c r="L32" s="105"/>
      <c r="M32" s="103"/>
      <c r="N32" s="104"/>
      <c r="O32" s="105">
        <v>0</v>
      </c>
      <c r="P32" s="103">
        <v>15</v>
      </c>
      <c r="Q32" s="104">
        <v>3</v>
      </c>
      <c r="R32" s="105"/>
      <c r="S32" s="103"/>
      <c r="T32" s="104"/>
      <c r="U32" s="105"/>
      <c r="V32" s="103"/>
      <c r="W32" s="104"/>
      <c r="X32" s="105"/>
      <c r="Y32" s="103"/>
      <c r="Z32" s="104"/>
      <c r="AA32" s="105">
        <f t="shared" si="15"/>
        <v>0</v>
      </c>
      <c r="AB32" s="103">
        <f t="shared" si="15"/>
        <v>15</v>
      </c>
      <c r="AC32" s="144">
        <f t="shared" si="16"/>
        <v>15</v>
      </c>
      <c r="AD32" s="144">
        <f>K32+N32+Q32+T32+W32+Z32</f>
        <v>3</v>
      </c>
      <c r="AE32" s="104" t="s">
        <v>38</v>
      </c>
      <c r="AF32" s="107"/>
      <c r="AG32" s="108"/>
    </row>
    <row r="33" spans="1:33" s="53" customFormat="1" ht="15.75" thickBot="1" x14ac:dyDescent="0.3">
      <c r="A33" s="129" t="s">
        <v>32</v>
      </c>
      <c r="B33" s="99"/>
      <c r="C33" s="99"/>
      <c r="D33" s="115"/>
      <c r="E33" s="116"/>
      <c r="F33" s="116"/>
      <c r="G33" s="75" t="s">
        <v>66</v>
      </c>
      <c r="H33" s="101"/>
      <c r="I33" s="131">
        <f>SUM(I30:I32)</f>
        <v>10</v>
      </c>
      <c r="J33" s="117">
        <f t="shared" ref="J33:Z33" si="17">SUM(J30:J32)</f>
        <v>10</v>
      </c>
      <c r="K33" s="117">
        <f t="shared" si="17"/>
        <v>4</v>
      </c>
      <c r="L33" s="117">
        <f t="shared" si="17"/>
        <v>10</v>
      </c>
      <c r="M33" s="117">
        <f t="shared" si="17"/>
        <v>10</v>
      </c>
      <c r="N33" s="117">
        <f t="shared" si="17"/>
        <v>4</v>
      </c>
      <c r="O33" s="117">
        <f t="shared" si="17"/>
        <v>0</v>
      </c>
      <c r="P33" s="117">
        <f t="shared" si="17"/>
        <v>15</v>
      </c>
      <c r="Q33" s="117">
        <f t="shared" si="17"/>
        <v>3</v>
      </c>
      <c r="R33" s="117">
        <f t="shared" si="17"/>
        <v>0</v>
      </c>
      <c r="S33" s="117">
        <f t="shared" si="17"/>
        <v>0</v>
      </c>
      <c r="T33" s="117">
        <f t="shared" si="17"/>
        <v>0</v>
      </c>
      <c r="U33" s="117">
        <f t="shared" si="17"/>
        <v>0</v>
      </c>
      <c r="V33" s="117">
        <f t="shared" si="17"/>
        <v>0</v>
      </c>
      <c r="W33" s="117">
        <f t="shared" si="17"/>
        <v>0</v>
      </c>
      <c r="X33" s="117">
        <f t="shared" si="17"/>
        <v>0</v>
      </c>
      <c r="Y33" s="117">
        <f t="shared" si="17"/>
        <v>0</v>
      </c>
      <c r="Z33" s="117">
        <f t="shared" si="17"/>
        <v>0</v>
      </c>
      <c r="AA33" s="117">
        <f>SUM(AA30:AA32)</f>
        <v>20</v>
      </c>
      <c r="AB33" s="117">
        <f>SUM(AB30:AB32)</f>
        <v>35</v>
      </c>
      <c r="AC33" s="268">
        <f>SUM(AC30:AC32)</f>
        <v>55</v>
      </c>
      <c r="AD33" s="145">
        <f>SUM(AD30:AD32)</f>
        <v>11</v>
      </c>
      <c r="AE33" s="96"/>
      <c r="AF33" s="100"/>
      <c r="AG33" s="101"/>
    </row>
    <row r="34" spans="1:33" s="53" customFormat="1" x14ac:dyDescent="0.25">
      <c r="A34" s="86" t="s">
        <v>32</v>
      </c>
      <c r="B34" s="55" t="s">
        <v>39</v>
      </c>
      <c r="C34" s="254">
        <v>3</v>
      </c>
      <c r="D34" s="251" t="s">
        <v>321</v>
      </c>
      <c r="E34" s="372" t="s">
        <v>186</v>
      </c>
      <c r="F34" s="366" t="s">
        <v>212</v>
      </c>
      <c r="G34" s="68" t="s">
        <v>67</v>
      </c>
      <c r="H34" s="283" t="s">
        <v>213</v>
      </c>
      <c r="I34" s="88"/>
      <c r="J34" s="88"/>
      <c r="K34" s="89"/>
      <c r="L34" s="87"/>
      <c r="M34" s="88"/>
      <c r="N34" s="89"/>
      <c r="O34" s="87">
        <v>5</v>
      </c>
      <c r="P34" s="88">
        <v>5</v>
      </c>
      <c r="Q34" s="89">
        <v>2</v>
      </c>
      <c r="R34" s="87"/>
      <c r="S34" s="88"/>
      <c r="T34" s="89"/>
      <c r="U34" s="87"/>
      <c r="V34" s="88"/>
      <c r="W34" s="89"/>
      <c r="X34" s="87"/>
      <c r="Y34" s="88"/>
      <c r="Z34" s="89"/>
      <c r="AA34" s="87">
        <f>X34+U34+R34+O34+L34+I34</f>
        <v>5</v>
      </c>
      <c r="AB34" s="88">
        <f>Y34+V34+S34+P34+M34+J34</f>
        <v>5</v>
      </c>
      <c r="AC34" s="143">
        <f>SUM(AA34:AB34)</f>
        <v>10</v>
      </c>
      <c r="AD34" s="143">
        <f>K34+N34+Q34+T34+W34+Z34</f>
        <v>2</v>
      </c>
      <c r="AE34" s="89" t="s">
        <v>38</v>
      </c>
      <c r="AF34" s="91"/>
      <c r="AG34" s="204"/>
    </row>
    <row r="35" spans="1:33" s="53" customFormat="1" x14ac:dyDescent="0.25">
      <c r="A35" s="93" t="s">
        <v>32</v>
      </c>
      <c r="B35" s="99" t="s">
        <v>39</v>
      </c>
      <c r="C35" s="198">
        <v>4</v>
      </c>
      <c r="D35" s="191" t="s">
        <v>322</v>
      </c>
      <c r="E35" s="373"/>
      <c r="F35" s="367"/>
      <c r="G35" s="146" t="s">
        <v>68</v>
      </c>
      <c r="H35" s="201" t="s">
        <v>213</v>
      </c>
      <c r="I35" s="125"/>
      <c r="J35" s="125"/>
      <c r="K35" s="126"/>
      <c r="L35" s="94"/>
      <c r="M35" s="95"/>
      <c r="N35" s="96"/>
      <c r="O35" s="127"/>
      <c r="P35" s="125"/>
      <c r="Q35" s="126"/>
      <c r="R35" s="94">
        <v>5</v>
      </c>
      <c r="S35" s="95">
        <v>5</v>
      </c>
      <c r="T35" s="96">
        <v>2</v>
      </c>
      <c r="U35" s="127"/>
      <c r="V35" s="125"/>
      <c r="W35" s="126"/>
      <c r="X35" s="127"/>
      <c r="Y35" s="125"/>
      <c r="Z35" s="126"/>
      <c r="AA35" s="127">
        <f>X35+U35+R35+O35+L35+I35</f>
        <v>5</v>
      </c>
      <c r="AB35" s="125">
        <f>Y35+V35+S35+P35+M35+J35</f>
        <v>5</v>
      </c>
      <c r="AC35" s="119">
        <f>SUM(AA35:AB35)</f>
        <v>10</v>
      </c>
      <c r="AD35" s="61">
        <f>K35+N35+Q35+T35+W35+Z35</f>
        <v>2</v>
      </c>
      <c r="AE35" s="126" t="s">
        <v>35</v>
      </c>
      <c r="AF35" s="80" t="s">
        <v>321</v>
      </c>
      <c r="AG35" s="206" t="s">
        <v>67</v>
      </c>
    </row>
    <row r="36" spans="1:33" s="53" customFormat="1" x14ac:dyDescent="0.25">
      <c r="A36" s="93" t="s">
        <v>32</v>
      </c>
      <c r="B36" s="99"/>
      <c r="C36" s="198"/>
      <c r="D36" s="191"/>
      <c r="E36" s="373"/>
      <c r="F36" s="367"/>
      <c r="G36" s="150" t="s">
        <v>69</v>
      </c>
      <c r="H36" s="181"/>
      <c r="I36" s="151">
        <f t="shared" ref="I36:Z36" si="18">SUM(I34:I35)</f>
        <v>0</v>
      </c>
      <c r="J36" s="152">
        <f t="shared" si="18"/>
        <v>0</v>
      </c>
      <c r="K36" s="152">
        <f t="shared" si="18"/>
        <v>0</v>
      </c>
      <c r="L36" s="152">
        <f t="shared" si="18"/>
        <v>0</v>
      </c>
      <c r="M36" s="152">
        <f t="shared" si="18"/>
        <v>0</v>
      </c>
      <c r="N36" s="152">
        <f t="shared" si="18"/>
        <v>0</v>
      </c>
      <c r="O36" s="152">
        <f t="shared" si="18"/>
        <v>5</v>
      </c>
      <c r="P36" s="152">
        <f t="shared" si="18"/>
        <v>5</v>
      </c>
      <c r="Q36" s="152">
        <f t="shared" si="18"/>
        <v>2</v>
      </c>
      <c r="R36" s="152">
        <f t="shared" si="18"/>
        <v>5</v>
      </c>
      <c r="S36" s="152">
        <f t="shared" si="18"/>
        <v>5</v>
      </c>
      <c r="T36" s="152">
        <f t="shared" si="18"/>
        <v>2</v>
      </c>
      <c r="U36" s="152">
        <f t="shared" si="18"/>
        <v>0</v>
      </c>
      <c r="V36" s="152">
        <f t="shared" si="18"/>
        <v>0</v>
      </c>
      <c r="W36" s="152">
        <f t="shared" si="18"/>
        <v>0</v>
      </c>
      <c r="X36" s="152">
        <f t="shared" si="18"/>
        <v>0</v>
      </c>
      <c r="Y36" s="152">
        <f t="shared" si="18"/>
        <v>0</v>
      </c>
      <c r="Z36" s="152">
        <f t="shared" si="18"/>
        <v>0</v>
      </c>
      <c r="AA36" s="152">
        <f>SUM(AA34:AA35)</f>
        <v>10</v>
      </c>
      <c r="AB36" s="152">
        <f>SUM(AB34:AB35)</f>
        <v>10</v>
      </c>
      <c r="AC36" s="176">
        <f>SUM(AC34:AC35)</f>
        <v>20</v>
      </c>
      <c r="AD36" s="154">
        <f>SUM(AD34:AD35)</f>
        <v>4</v>
      </c>
      <c r="AE36" s="153"/>
      <c r="AF36" s="100"/>
      <c r="AG36" s="209"/>
    </row>
    <row r="37" spans="1:33" s="53" customFormat="1" x14ac:dyDescent="0.25">
      <c r="A37" s="93" t="s">
        <v>32</v>
      </c>
      <c r="B37" s="99" t="s">
        <v>39</v>
      </c>
      <c r="C37" s="198">
        <v>3</v>
      </c>
      <c r="D37" s="191" t="s">
        <v>323</v>
      </c>
      <c r="E37" s="373"/>
      <c r="F37" s="367"/>
      <c r="G37" s="69" t="s">
        <v>70</v>
      </c>
      <c r="H37" s="201" t="s">
        <v>212</v>
      </c>
      <c r="I37" s="95"/>
      <c r="J37" s="95"/>
      <c r="K37" s="96"/>
      <c r="L37" s="94"/>
      <c r="M37" s="95"/>
      <c r="N37" s="96"/>
      <c r="O37" s="94">
        <v>0</v>
      </c>
      <c r="P37" s="95">
        <v>20</v>
      </c>
      <c r="Q37" s="96">
        <v>4</v>
      </c>
      <c r="R37" s="94"/>
      <c r="S37" s="95"/>
      <c r="T37" s="96"/>
      <c r="U37" s="94"/>
      <c r="V37" s="95"/>
      <c r="W37" s="96"/>
      <c r="X37" s="94"/>
      <c r="Y37" s="95"/>
      <c r="Z37" s="96"/>
      <c r="AA37" s="94">
        <f>X37+U37+R37+O37+L37+I37</f>
        <v>0</v>
      </c>
      <c r="AB37" s="95">
        <f>Y37+V37+S37+P37+M37+J37</f>
        <v>20</v>
      </c>
      <c r="AC37" s="119">
        <f>SUM(AA37:AB37)</f>
        <v>20</v>
      </c>
      <c r="AD37" s="142">
        <f>K37+N37+Q37+T37+W37+Z37</f>
        <v>4</v>
      </c>
      <c r="AE37" s="96" t="s">
        <v>38</v>
      </c>
      <c r="AF37" s="80"/>
      <c r="AG37" s="206"/>
    </row>
    <row r="38" spans="1:33" s="53" customFormat="1" ht="15.75" thickBot="1" x14ac:dyDescent="0.3">
      <c r="A38" s="102" t="s">
        <v>32</v>
      </c>
      <c r="B38" s="56" t="s">
        <v>33</v>
      </c>
      <c r="C38" s="111">
        <v>2</v>
      </c>
      <c r="D38" s="302" t="s">
        <v>375</v>
      </c>
      <c r="E38" s="374"/>
      <c r="F38" s="368"/>
      <c r="G38" s="62" t="s">
        <v>486</v>
      </c>
      <c r="H38" s="278" t="s">
        <v>214</v>
      </c>
      <c r="I38" s="103"/>
      <c r="J38" s="103"/>
      <c r="K38" s="104"/>
      <c r="L38" s="105">
        <v>5</v>
      </c>
      <c r="M38" s="103">
        <v>5</v>
      </c>
      <c r="N38" s="104">
        <v>2</v>
      </c>
      <c r="O38" s="105"/>
      <c r="P38" s="103"/>
      <c r="Q38" s="104"/>
      <c r="R38" s="105"/>
      <c r="S38" s="103"/>
      <c r="T38" s="104"/>
      <c r="U38" s="105"/>
      <c r="V38" s="103"/>
      <c r="W38" s="104"/>
      <c r="X38" s="105"/>
      <c r="Y38" s="103"/>
      <c r="Z38" s="104"/>
      <c r="AA38" s="105">
        <f>X38+U38+R38+O38+L38+I38</f>
        <v>5</v>
      </c>
      <c r="AB38" s="103">
        <f>Y38+V38+S38+P38+M38+J38</f>
        <v>5</v>
      </c>
      <c r="AC38" s="144">
        <f>SUM(AA38:AB38)</f>
        <v>10</v>
      </c>
      <c r="AD38" s="144">
        <f>K38+N38+Q38+T38+W38+Z38</f>
        <v>2</v>
      </c>
      <c r="AE38" s="104" t="s">
        <v>35</v>
      </c>
      <c r="AF38" s="107"/>
      <c r="AG38" s="208"/>
    </row>
    <row r="39" spans="1:33" s="53" customFormat="1" ht="15.75" thickBot="1" x14ac:dyDescent="0.3">
      <c r="A39" s="129" t="s">
        <v>32</v>
      </c>
      <c r="B39" s="99"/>
      <c r="C39" s="99"/>
      <c r="D39" s="157"/>
      <c r="E39" s="116"/>
      <c r="F39" s="157"/>
      <c r="G39" s="75" t="s">
        <v>72</v>
      </c>
      <c r="H39" s="101"/>
      <c r="I39" s="95">
        <f>SUM(I37:I38)</f>
        <v>0</v>
      </c>
      <c r="J39" s="94">
        <f t="shared" ref="J39:Z39" si="19">SUM(J37:J38)</f>
        <v>0</v>
      </c>
      <c r="K39" s="94">
        <f t="shared" si="19"/>
        <v>0</v>
      </c>
      <c r="L39" s="94">
        <f t="shared" si="19"/>
        <v>5</v>
      </c>
      <c r="M39" s="94">
        <f t="shared" si="19"/>
        <v>5</v>
      </c>
      <c r="N39" s="94">
        <f t="shared" si="19"/>
        <v>2</v>
      </c>
      <c r="O39" s="94">
        <f t="shared" si="19"/>
        <v>0</v>
      </c>
      <c r="P39" s="94">
        <f t="shared" si="19"/>
        <v>20</v>
      </c>
      <c r="Q39" s="94">
        <f t="shared" si="19"/>
        <v>4</v>
      </c>
      <c r="R39" s="94">
        <f t="shared" si="19"/>
        <v>0</v>
      </c>
      <c r="S39" s="94">
        <f t="shared" si="19"/>
        <v>0</v>
      </c>
      <c r="T39" s="94">
        <f t="shared" si="19"/>
        <v>0</v>
      </c>
      <c r="U39" s="94">
        <f t="shared" si="19"/>
        <v>0</v>
      </c>
      <c r="V39" s="94">
        <f t="shared" si="19"/>
        <v>0</v>
      </c>
      <c r="W39" s="94">
        <f t="shared" si="19"/>
        <v>0</v>
      </c>
      <c r="X39" s="94">
        <f t="shared" si="19"/>
        <v>0</v>
      </c>
      <c r="Y39" s="94">
        <f t="shared" si="19"/>
        <v>0</v>
      </c>
      <c r="Z39" s="94">
        <f t="shared" si="19"/>
        <v>0</v>
      </c>
      <c r="AA39" s="94">
        <f>SUM(AA37:AA38)</f>
        <v>5</v>
      </c>
      <c r="AB39" s="94">
        <f>SUM(AB37:AB38)</f>
        <v>25</v>
      </c>
      <c r="AC39" s="267">
        <f>SUM(AC37:AC38)</f>
        <v>30</v>
      </c>
      <c r="AD39" s="145">
        <f>SUM(AD37:AD38)</f>
        <v>6</v>
      </c>
      <c r="AE39" s="96"/>
      <c r="AF39" s="100"/>
      <c r="AG39" s="101"/>
    </row>
    <row r="40" spans="1:33" s="53" customFormat="1" x14ac:dyDescent="0.25">
      <c r="A40" s="86" t="s">
        <v>32</v>
      </c>
      <c r="B40" s="55" t="s">
        <v>33</v>
      </c>
      <c r="C40" s="55">
        <v>1</v>
      </c>
      <c r="D40" s="178" t="s">
        <v>324</v>
      </c>
      <c r="E40" s="409" t="s">
        <v>171</v>
      </c>
      <c r="F40" s="381" t="s">
        <v>197</v>
      </c>
      <c r="G40" s="68" t="s">
        <v>73</v>
      </c>
      <c r="H40" s="284" t="s">
        <v>197</v>
      </c>
      <c r="I40" s="88">
        <v>10</v>
      </c>
      <c r="J40" s="88">
        <v>10</v>
      </c>
      <c r="K40" s="89">
        <v>4</v>
      </c>
      <c r="L40" s="87"/>
      <c r="M40" s="88"/>
      <c r="N40" s="89"/>
      <c r="O40" s="87"/>
      <c r="P40" s="88"/>
      <c r="Q40" s="89"/>
      <c r="R40" s="87"/>
      <c r="S40" s="88"/>
      <c r="T40" s="89"/>
      <c r="U40" s="87"/>
      <c r="V40" s="88"/>
      <c r="W40" s="89"/>
      <c r="X40" s="87"/>
      <c r="Y40" s="88"/>
      <c r="Z40" s="89"/>
      <c r="AA40" s="87">
        <f>X40+U40+R40+O40+L40+I40</f>
        <v>10</v>
      </c>
      <c r="AB40" s="88">
        <f>Y40+V40+S40+P40+M40+J40</f>
        <v>10</v>
      </c>
      <c r="AC40" s="143">
        <f>SUM(AA40:AB40)</f>
        <v>20</v>
      </c>
      <c r="AD40" s="143">
        <f>K40+N40+Q40+T40+W40+Z40</f>
        <v>4</v>
      </c>
      <c r="AE40" s="89" t="s">
        <v>38</v>
      </c>
      <c r="AF40" s="91"/>
      <c r="AG40" s="204"/>
    </row>
    <row r="41" spans="1:33" s="53" customFormat="1" x14ac:dyDescent="0.25">
      <c r="A41" s="93" t="s">
        <v>32</v>
      </c>
      <c r="B41" s="99" t="s">
        <v>33</v>
      </c>
      <c r="C41" s="99">
        <v>2</v>
      </c>
      <c r="D41" s="115" t="s">
        <v>325</v>
      </c>
      <c r="E41" s="411"/>
      <c r="F41" s="379"/>
      <c r="G41" s="69" t="s">
        <v>74</v>
      </c>
      <c r="H41" s="285" t="s">
        <v>197</v>
      </c>
      <c r="I41" s="95"/>
      <c r="J41" s="95"/>
      <c r="K41" s="96"/>
      <c r="L41" s="94">
        <v>5</v>
      </c>
      <c r="M41" s="95">
        <v>10</v>
      </c>
      <c r="N41" s="96">
        <v>3</v>
      </c>
      <c r="O41" s="94"/>
      <c r="P41" s="95"/>
      <c r="Q41" s="96"/>
      <c r="R41" s="94"/>
      <c r="S41" s="95"/>
      <c r="T41" s="96"/>
      <c r="U41" s="94"/>
      <c r="V41" s="95"/>
      <c r="W41" s="96"/>
      <c r="X41" s="94"/>
      <c r="Y41" s="95"/>
      <c r="Z41" s="96"/>
      <c r="AA41" s="94">
        <f t="shared" ref="AA41:AB43" si="20">X41+U41+R41+O41+L41+I41</f>
        <v>5</v>
      </c>
      <c r="AB41" s="95">
        <f t="shared" si="20"/>
        <v>10</v>
      </c>
      <c r="AC41" s="119">
        <f t="shared" ref="AC41:AC43" si="21">SUM(AA41:AB41)</f>
        <v>15</v>
      </c>
      <c r="AD41" s="119">
        <f>K41+N41+Q41+T41+W41+Z41</f>
        <v>3</v>
      </c>
      <c r="AE41" s="96" t="s">
        <v>35</v>
      </c>
      <c r="AF41" s="80" t="s">
        <v>324</v>
      </c>
      <c r="AG41" s="206" t="s">
        <v>73</v>
      </c>
    </row>
    <row r="42" spans="1:33" s="53" customFormat="1" x14ac:dyDescent="0.25">
      <c r="A42" s="93" t="s">
        <v>32</v>
      </c>
      <c r="B42" s="99" t="s">
        <v>39</v>
      </c>
      <c r="C42" s="99">
        <v>3</v>
      </c>
      <c r="D42" s="181" t="s">
        <v>376</v>
      </c>
      <c r="E42" s="411"/>
      <c r="F42" s="379"/>
      <c r="G42" s="69" t="s">
        <v>175</v>
      </c>
      <c r="H42" s="285" t="s">
        <v>197</v>
      </c>
      <c r="I42" s="95"/>
      <c r="J42" s="95"/>
      <c r="K42" s="96"/>
      <c r="L42" s="94"/>
      <c r="M42" s="95"/>
      <c r="N42" s="96"/>
      <c r="O42" s="131">
        <v>0</v>
      </c>
      <c r="P42" s="240">
        <v>10</v>
      </c>
      <c r="Q42" s="252">
        <v>2</v>
      </c>
      <c r="R42" s="95"/>
      <c r="S42" s="95"/>
      <c r="T42" s="96"/>
      <c r="U42" s="94"/>
      <c r="V42" s="95"/>
      <c r="W42" s="96"/>
      <c r="X42" s="94"/>
      <c r="Y42" s="95"/>
      <c r="Z42" s="96"/>
      <c r="AA42" s="94">
        <f t="shared" si="20"/>
        <v>0</v>
      </c>
      <c r="AB42" s="95">
        <f t="shared" si="20"/>
        <v>10</v>
      </c>
      <c r="AC42" s="119">
        <f t="shared" si="21"/>
        <v>10</v>
      </c>
      <c r="AD42" s="186">
        <f>K42+N42+Q42+T42+W42+Z42</f>
        <v>2</v>
      </c>
      <c r="AE42" s="96" t="s">
        <v>77</v>
      </c>
      <c r="AF42" s="80"/>
      <c r="AG42" s="206"/>
    </row>
    <row r="43" spans="1:33" s="53" customFormat="1" ht="15.75" thickBot="1" x14ac:dyDescent="0.3">
      <c r="A43" s="102" t="s">
        <v>32</v>
      </c>
      <c r="B43" s="56" t="s">
        <v>39</v>
      </c>
      <c r="C43" s="56">
        <v>4</v>
      </c>
      <c r="D43" s="207" t="s">
        <v>377</v>
      </c>
      <c r="E43" s="410"/>
      <c r="F43" s="380"/>
      <c r="G43" s="62" t="s">
        <v>176</v>
      </c>
      <c r="H43" s="286" t="s">
        <v>197</v>
      </c>
      <c r="I43" s="103"/>
      <c r="J43" s="103"/>
      <c r="K43" s="104"/>
      <c r="L43" s="105"/>
      <c r="M43" s="103"/>
      <c r="N43" s="104"/>
      <c r="O43" s="105"/>
      <c r="P43" s="103"/>
      <c r="Q43" s="104"/>
      <c r="R43" s="158">
        <v>0</v>
      </c>
      <c r="S43" s="159">
        <v>5</v>
      </c>
      <c r="T43" s="160">
        <v>1</v>
      </c>
      <c r="U43" s="105"/>
      <c r="V43" s="103"/>
      <c r="W43" s="104"/>
      <c r="X43" s="105"/>
      <c r="Y43" s="103"/>
      <c r="Z43" s="104"/>
      <c r="AA43" s="105">
        <f t="shared" si="20"/>
        <v>0</v>
      </c>
      <c r="AB43" s="103">
        <f t="shared" si="20"/>
        <v>5</v>
      </c>
      <c r="AC43" s="144">
        <f t="shared" si="21"/>
        <v>5</v>
      </c>
      <c r="AD43" s="104">
        <f>K43+N43+Q43+T43+W43+Z43</f>
        <v>1</v>
      </c>
      <c r="AE43" s="104" t="s">
        <v>77</v>
      </c>
      <c r="AF43" s="107"/>
      <c r="AG43" s="208"/>
    </row>
    <row r="44" spans="1:33" s="53" customFormat="1" ht="15.75" thickBot="1" x14ac:dyDescent="0.3">
      <c r="A44" s="129" t="s">
        <v>32</v>
      </c>
      <c r="B44" s="99"/>
      <c r="C44" s="99"/>
      <c r="D44" s="115"/>
      <c r="E44" s="116"/>
      <c r="F44" s="157"/>
      <c r="G44" s="75" t="s">
        <v>80</v>
      </c>
      <c r="H44" s="101"/>
      <c r="I44" s="95">
        <f>SUM(I40:I43)</f>
        <v>10</v>
      </c>
      <c r="J44" s="94">
        <f t="shared" ref="J44:Z44" si="22">SUM(J40:J43)</f>
        <v>10</v>
      </c>
      <c r="K44" s="94">
        <f t="shared" si="22"/>
        <v>4</v>
      </c>
      <c r="L44" s="94">
        <f t="shared" si="22"/>
        <v>5</v>
      </c>
      <c r="M44" s="94">
        <f t="shared" si="22"/>
        <v>10</v>
      </c>
      <c r="N44" s="94">
        <f t="shared" si="22"/>
        <v>3</v>
      </c>
      <c r="O44" s="94">
        <f t="shared" si="22"/>
        <v>0</v>
      </c>
      <c r="P44" s="94">
        <f t="shared" si="22"/>
        <v>10</v>
      </c>
      <c r="Q44" s="94">
        <f t="shared" si="22"/>
        <v>2</v>
      </c>
      <c r="R44" s="94">
        <f t="shared" si="22"/>
        <v>0</v>
      </c>
      <c r="S44" s="94">
        <f>SUM(S40:S43)</f>
        <v>5</v>
      </c>
      <c r="T44" s="94">
        <f t="shared" si="22"/>
        <v>1</v>
      </c>
      <c r="U44" s="94">
        <f t="shared" si="22"/>
        <v>0</v>
      </c>
      <c r="V44" s="94">
        <f t="shared" si="22"/>
        <v>0</v>
      </c>
      <c r="W44" s="94">
        <f t="shared" si="22"/>
        <v>0</v>
      </c>
      <c r="X44" s="94">
        <f t="shared" si="22"/>
        <v>0</v>
      </c>
      <c r="Y44" s="94">
        <f t="shared" si="22"/>
        <v>0</v>
      </c>
      <c r="Z44" s="94">
        <f t="shared" si="22"/>
        <v>0</v>
      </c>
      <c r="AA44" s="94">
        <f>SUM(AA40:AA43)</f>
        <v>15</v>
      </c>
      <c r="AB44" s="94">
        <f>SUM(AB40:AB43)</f>
        <v>35</v>
      </c>
      <c r="AC44" s="267">
        <f>SUM(AC40:AC43)</f>
        <v>50</v>
      </c>
      <c r="AD44" s="145">
        <f>SUM(AD40:AD43)</f>
        <v>10</v>
      </c>
      <c r="AE44" s="96"/>
      <c r="AF44" s="100"/>
      <c r="AG44" s="101"/>
    </row>
    <row r="45" spans="1:33" s="53" customFormat="1" x14ac:dyDescent="0.25">
      <c r="A45" s="86" t="s">
        <v>32</v>
      </c>
      <c r="B45" s="55" t="s">
        <v>33</v>
      </c>
      <c r="C45" s="55">
        <v>2</v>
      </c>
      <c r="D45" s="178" t="s">
        <v>326</v>
      </c>
      <c r="E45" s="405" t="s">
        <v>172</v>
      </c>
      <c r="F45" s="381" t="s">
        <v>237</v>
      </c>
      <c r="G45" s="68" t="s">
        <v>81</v>
      </c>
      <c r="H45" s="283" t="s">
        <v>198</v>
      </c>
      <c r="I45" s="88"/>
      <c r="J45" s="88"/>
      <c r="K45" s="89"/>
      <c r="L45" s="87">
        <v>10</v>
      </c>
      <c r="M45" s="88">
        <v>10</v>
      </c>
      <c r="N45" s="89">
        <v>4</v>
      </c>
      <c r="O45" s="87"/>
      <c r="P45" s="88"/>
      <c r="Q45" s="89"/>
      <c r="R45" s="87"/>
      <c r="S45" s="88"/>
      <c r="T45" s="89"/>
      <c r="U45" s="87"/>
      <c r="V45" s="88"/>
      <c r="W45" s="89"/>
      <c r="X45" s="87"/>
      <c r="Y45" s="88"/>
      <c r="Z45" s="89"/>
      <c r="AA45" s="87">
        <f>X45+U45+R45+O45+L45+I45</f>
        <v>10</v>
      </c>
      <c r="AB45" s="88">
        <f>Y45+V45+S45+P45+M45+J45</f>
        <v>10</v>
      </c>
      <c r="AC45" s="143">
        <f>SUM(AA45:AB45)</f>
        <v>20</v>
      </c>
      <c r="AD45" s="143">
        <f>K45+N45+Q45+T45+W45+Z45</f>
        <v>4</v>
      </c>
      <c r="AE45" s="89" t="s">
        <v>38</v>
      </c>
      <c r="AF45" s="91"/>
      <c r="AG45" s="204"/>
    </row>
    <row r="46" spans="1:33" s="53" customFormat="1" ht="15.75" thickBot="1" x14ac:dyDescent="0.3">
      <c r="A46" s="102" t="s">
        <v>32</v>
      </c>
      <c r="B46" s="56" t="s">
        <v>39</v>
      </c>
      <c r="C46" s="56">
        <v>3</v>
      </c>
      <c r="D46" s="180" t="s">
        <v>327</v>
      </c>
      <c r="E46" s="406"/>
      <c r="F46" s="380"/>
      <c r="G46" s="62" t="s">
        <v>82</v>
      </c>
      <c r="H46" s="278" t="s">
        <v>198</v>
      </c>
      <c r="I46" s="103"/>
      <c r="J46" s="103"/>
      <c r="K46" s="104"/>
      <c r="L46" s="105"/>
      <c r="M46" s="103"/>
      <c r="N46" s="104"/>
      <c r="O46" s="105">
        <v>10</v>
      </c>
      <c r="P46" s="103">
        <v>15</v>
      </c>
      <c r="Q46" s="104">
        <v>5</v>
      </c>
      <c r="R46" s="105"/>
      <c r="S46" s="103"/>
      <c r="T46" s="104"/>
      <c r="U46" s="105"/>
      <c r="V46" s="103"/>
      <c r="W46" s="104"/>
      <c r="X46" s="105"/>
      <c r="Y46" s="103"/>
      <c r="Z46" s="104"/>
      <c r="AA46" s="105">
        <f>X46+U46+R46+O46+L46+I46</f>
        <v>10</v>
      </c>
      <c r="AB46" s="103">
        <f>Y46+V46+S46+P46+M46+J46</f>
        <v>15</v>
      </c>
      <c r="AC46" s="144">
        <f>SUM(AA46:AB46)</f>
        <v>25</v>
      </c>
      <c r="AD46" s="144">
        <f>K46+N46+Q46+T46+W46+Z46</f>
        <v>5</v>
      </c>
      <c r="AE46" s="104" t="s">
        <v>38</v>
      </c>
      <c r="AF46" s="107" t="s">
        <v>326</v>
      </c>
      <c r="AG46" s="208" t="s">
        <v>83</v>
      </c>
    </row>
    <row r="47" spans="1:33" s="53" customFormat="1" ht="15.75" thickBot="1" x14ac:dyDescent="0.3">
      <c r="A47" s="129" t="s">
        <v>32</v>
      </c>
      <c r="B47" s="99"/>
      <c r="C47" s="99"/>
      <c r="D47" s="115"/>
      <c r="E47" s="116"/>
      <c r="F47" s="157"/>
      <c r="G47" s="75" t="s">
        <v>84</v>
      </c>
      <c r="H47" s="101"/>
      <c r="I47" s="131">
        <f>SUM(I45:I46)</f>
        <v>0</v>
      </c>
      <c r="J47" s="117">
        <f t="shared" ref="J47:Z47" si="23">SUM(J45:J46)</f>
        <v>0</v>
      </c>
      <c r="K47" s="117">
        <f t="shared" si="23"/>
        <v>0</v>
      </c>
      <c r="L47" s="117">
        <f t="shared" si="23"/>
        <v>10</v>
      </c>
      <c r="M47" s="117">
        <f t="shared" si="23"/>
        <v>10</v>
      </c>
      <c r="N47" s="117">
        <f t="shared" si="23"/>
        <v>4</v>
      </c>
      <c r="O47" s="117">
        <f t="shared" si="23"/>
        <v>10</v>
      </c>
      <c r="P47" s="117">
        <f t="shared" si="23"/>
        <v>15</v>
      </c>
      <c r="Q47" s="117">
        <f t="shared" si="23"/>
        <v>5</v>
      </c>
      <c r="R47" s="117">
        <f t="shared" si="23"/>
        <v>0</v>
      </c>
      <c r="S47" s="117">
        <f t="shared" si="23"/>
        <v>0</v>
      </c>
      <c r="T47" s="117">
        <f t="shared" si="23"/>
        <v>0</v>
      </c>
      <c r="U47" s="117">
        <f t="shared" si="23"/>
        <v>0</v>
      </c>
      <c r="V47" s="117">
        <f t="shared" si="23"/>
        <v>0</v>
      </c>
      <c r="W47" s="117">
        <f t="shared" si="23"/>
        <v>0</v>
      </c>
      <c r="X47" s="117">
        <f t="shared" si="23"/>
        <v>0</v>
      </c>
      <c r="Y47" s="117">
        <f t="shared" si="23"/>
        <v>0</v>
      </c>
      <c r="Z47" s="117">
        <f t="shared" si="23"/>
        <v>0</v>
      </c>
      <c r="AA47" s="117">
        <f>SUM(AA45:AA46)</f>
        <v>20</v>
      </c>
      <c r="AB47" s="117">
        <f>SUM(AB45:AB46)</f>
        <v>25</v>
      </c>
      <c r="AC47" s="118">
        <f>SUM(AC45:AC46)</f>
        <v>45</v>
      </c>
      <c r="AD47" s="118">
        <f>SUM(AD45:AD46)</f>
        <v>9</v>
      </c>
      <c r="AE47" s="96"/>
      <c r="AF47" s="100"/>
      <c r="AG47" s="101"/>
    </row>
    <row r="48" spans="1:33" s="53" customFormat="1" x14ac:dyDescent="0.25">
      <c r="A48" s="86" t="s">
        <v>32</v>
      </c>
      <c r="B48" s="55" t="s">
        <v>39</v>
      </c>
      <c r="C48" s="254">
        <v>3</v>
      </c>
      <c r="D48" s="193" t="s">
        <v>328</v>
      </c>
      <c r="E48" s="372" t="s">
        <v>180</v>
      </c>
      <c r="F48" s="366" t="s">
        <v>200</v>
      </c>
      <c r="G48" s="162" t="s">
        <v>85</v>
      </c>
      <c r="H48" s="220" t="s">
        <v>199</v>
      </c>
      <c r="I48" s="163"/>
      <c r="J48" s="163"/>
      <c r="K48" s="164"/>
      <c r="L48" s="165"/>
      <c r="M48" s="163"/>
      <c r="N48" s="164"/>
      <c r="O48" s="165">
        <v>5</v>
      </c>
      <c r="P48" s="163">
        <v>10</v>
      </c>
      <c r="Q48" s="164">
        <v>3</v>
      </c>
      <c r="R48" s="166"/>
      <c r="S48" s="167"/>
      <c r="T48" s="168"/>
      <c r="U48" s="165"/>
      <c r="V48" s="163"/>
      <c r="W48" s="164"/>
      <c r="X48" s="165"/>
      <c r="Y48" s="163"/>
      <c r="Z48" s="164"/>
      <c r="AA48" s="165">
        <f>X48+U48+R48+O48+L48+I48</f>
        <v>5</v>
      </c>
      <c r="AB48" s="163">
        <f>Y48+V48+S48+P48+M48+J48</f>
        <v>10</v>
      </c>
      <c r="AC48" s="169">
        <f>SUM(AA48:AB48)</f>
        <v>15</v>
      </c>
      <c r="AD48" s="169">
        <f>K48+N48+Q48+T48+W48+Z48</f>
        <v>3</v>
      </c>
      <c r="AE48" s="164" t="s">
        <v>38</v>
      </c>
      <c r="AF48" s="91"/>
      <c r="AG48" s="204"/>
    </row>
    <row r="49" spans="1:33" s="53" customFormat="1" ht="15.75" thickBot="1" x14ac:dyDescent="0.3">
      <c r="A49" s="93" t="s">
        <v>32</v>
      </c>
      <c r="B49" s="99"/>
      <c r="C49" s="198"/>
      <c r="D49" s="157"/>
      <c r="E49" s="373"/>
      <c r="F49" s="367"/>
      <c r="G49" s="150" t="s">
        <v>86</v>
      </c>
      <c r="H49" s="77"/>
      <c r="I49" s="151">
        <f>SUM(I48)</f>
        <v>0</v>
      </c>
      <c r="J49" s="152">
        <f t="shared" ref="J49:Z49" si="24">SUM(J48)</f>
        <v>0</v>
      </c>
      <c r="K49" s="152">
        <f t="shared" si="24"/>
        <v>0</v>
      </c>
      <c r="L49" s="152">
        <f t="shared" si="24"/>
        <v>0</v>
      </c>
      <c r="M49" s="152">
        <f t="shared" si="24"/>
        <v>0</v>
      </c>
      <c r="N49" s="152">
        <f t="shared" si="24"/>
        <v>0</v>
      </c>
      <c r="O49" s="152">
        <f t="shared" si="24"/>
        <v>5</v>
      </c>
      <c r="P49" s="152">
        <f t="shared" si="24"/>
        <v>10</v>
      </c>
      <c r="Q49" s="152">
        <f t="shared" si="24"/>
        <v>3</v>
      </c>
      <c r="R49" s="152">
        <f t="shared" si="24"/>
        <v>0</v>
      </c>
      <c r="S49" s="152">
        <f t="shared" si="24"/>
        <v>0</v>
      </c>
      <c r="T49" s="152">
        <f t="shared" si="24"/>
        <v>0</v>
      </c>
      <c r="U49" s="152">
        <f t="shared" si="24"/>
        <v>0</v>
      </c>
      <c r="V49" s="152">
        <f t="shared" si="24"/>
        <v>0</v>
      </c>
      <c r="W49" s="152">
        <f t="shared" si="24"/>
        <v>0</v>
      </c>
      <c r="X49" s="152">
        <f t="shared" si="24"/>
        <v>0</v>
      </c>
      <c r="Y49" s="152">
        <f t="shared" si="24"/>
        <v>0</v>
      </c>
      <c r="Z49" s="152">
        <f t="shared" si="24"/>
        <v>0</v>
      </c>
      <c r="AA49" s="4">
        <f>SUM(AA48)</f>
        <v>5</v>
      </c>
      <c r="AB49" s="170">
        <f>SUM(AB48)</f>
        <v>10</v>
      </c>
      <c r="AC49" s="176">
        <f>SUM(AC48)</f>
        <v>15</v>
      </c>
      <c r="AD49" s="171">
        <f>SUM(AD48)</f>
        <v>3</v>
      </c>
      <c r="AE49" s="153"/>
      <c r="AF49" s="100"/>
      <c r="AG49" s="209"/>
    </row>
    <row r="50" spans="1:33" s="53" customFormat="1" ht="15.75" thickBot="1" x14ac:dyDescent="0.3">
      <c r="A50" s="102" t="s">
        <v>32</v>
      </c>
      <c r="B50" s="56" t="s">
        <v>33</v>
      </c>
      <c r="C50" s="111">
        <v>1</v>
      </c>
      <c r="D50" s="184" t="s">
        <v>329</v>
      </c>
      <c r="E50" s="374"/>
      <c r="F50" s="368"/>
      <c r="G50" s="76" t="s">
        <v>87</v>
      </c>
      <c r="H50" s="287" t="s">
        <v>200</v>
      </c>
      <c r="I50" s="103">
        <v>10</v>
      </c>
      <c r="J50" s="103">
        <v>10</v>
      </c>
      <c r="K50" s="104">
        <v>4</v>
      </c>
      <c r="L50" s="105"/>
      <c r="M50" s="103"/>
      <c r="N50" s="104"/>
      <c r="O50" s="132"/>
      <c r="P50" s="133"/>
      <c r="Q50" s="134"/>
      <c r="R50" s="105"/>
      <c r="S50" s="103"/>
      <c r="T50" s="104"/>
      <c r="U50" s="105"/>
      <c r="V50" s="103"/>
      <c r="W50" s="104"/>
      <c r="X50" s="105"/>
      <c r="Y50" s="103"/>
      <c r="Z50" s="104"/>
      <c r="AA50" s="105">
        <v>2</v>
      </c>
      <c r="AB50" s="103">
        <v>2</v>
      </c>
      <c r="AC50" s="144">
        <f>SUM(AA50:AB50)</f>
        <v>4</v>
      </c>
      <c r="AD50" s="144">
        <v>4</v>
      </c>
      <c r="AE50" s="104" t="s">
        <v>38</v>
      </c>
      <c r="AF50" s="172"/>
      <c r="AG50" s="303"/>
    </row>
    <row r="51" spans="1:33" s="53" customFormat="1" ht="15.75" thickBot="1" x14ac:dyDescent="0.3">
      <c r="A51" s="129" t="s">
        <v>32</v>
      </c>
      <c r="B51" s="99"/>
      <c r="C51" s="99"/>
      <c r="D51" s="115"/>
      <c r="E51" s="116"/>
      <c r="F51" s="157"/>
      <c r="G51" s="75" t="s">
        <v>173</v>
      </c>
      <c r="H51" s="101"/>
      <c r="I51" s="131">
        <f>SUM(I50)</f>
        <v>10</v>
      </c>
      <c r="J51" s="117">
        <f t="shared" ref="J51:Z51" si="25">SUM(J50)</f>
        <v>10</v>
      </c>
      <c r="K51" s="117">
        <f t="shared" si="25"/>
        <v>4</v>
      </c>
      <c r="L51" s="117">
        <f t="shared" si="25"/>
        <v>0</v>
      </c>
      <c r="M51" s="117">
        <f t="shared" si="25"/>
        <v>0</v>
      </c>
      <c r="N51" s="117">
        <f t="shared" si="25"/>
        <v>0</v>
      </c>
      <c r="O51" s="117">
        <f t="shared" si="25"/>
        <v>0</v>
      </c>
      <c r="P51" s="117">
        <f t="shared" si="25"/>
        <v>0</v>
      </c>
      <c r="Q51" s="117">
        <f t="shared" si="25"/>
        <v>0</v>
      </c>
      <c r="R51" s="117">
        <f t="shared" si="25"/>
        <v>0</v>
      </c>
      <c r="S51" s="117">
        <f t="shared" si="25"/>
        <v>0</v>
      </c>
      <c r="T51" s="117">
        <f t="shared" si="25"/>
        <v>0</v>
      </c>
      <c r="U51" s="117">
        <f t="shared" si="25"/>
        <v>0</v>
      </c>
      <c r="V51" s="117">
        <f t="shared" si="25"/>
        <v>0</v>
      </c>
      <c r="W51" s="117">
        <f t="shared" si="25"/>
        <v>0</v>
      </c>
      <c r="X51" s="117">
        <f t="shared" si="25"/>
        <v>0</v>
      </c>
      <c r="Y51" s="117">
        <f t="shared" si="25"/>
        <v>0</v>
      </c>
      <c r="Z51" s="117">
        <f t="shared" si="25"/>
        <v>0</v>
      </c>
      <c r="AA51" s="117">
        <f>SUM(AA50)</f>
        <v>2</v>
      </c>
      <c r="AB51" s="117">
        <f>SUM(AB50)</f>
        <v>2</v>
      </c>
      <c r="AC51" s="267">
        <f>SUM(AC50)</f>
        <v>4</v>
      </c>
      <c r="AD51" s="118">
        <f>SUM(AD50)</f>
        <v>4</v>
      </c>
      <c r="AE51" s="96"/>
      <c r="AF51" s="100"/>
      <c r="AG51" s="101"/>
    </row>
    <row r="52" spans="1:33" s="53" customFormat="1" x14ac:dyDescent="0.25">
      <c r="A52" s="86" t="s">
        <v>32</v>
      </c>
      <c r="B52" s="55" t="s">
        <v>33</v>
      </c>
      <c r="C52" s="55" t="s">
        <v>292</v>
      </c>
      <c r="D52" s="178" t="s">
        <v>330</v>
      </c>
      <c r="E52" s="405" t="s">
        <v>174</v>
      </c>
      <c r="F52" s="366" t="s">
        <v>201</v>
      </c>
      <c r="G52" s="68" t="s">
        <v>88</v>
      </c>
      <c r="H52" s="220" t="s">
        <v>201</v>
      </c>
      <c r="I52" s="88">
        <v>5</v>
      </c>
      <c r="J52" s="88">
        <v>10</v>
      </c>
      <c r="K52" s="89">
        <v>3</v>
      </c>
      <c r="L52" s="87"/>
      <c r="M52" s="88"/>
      <c r="N52" s="89"/>
      <c r="O52" s="87"/>
      <c r="P52" s="88"/>
      <c r="Q52" s="89"/>
      <c r="R52" s="87"/>
      <c r="S52" s="88"/>
      <c r="T52" s="89"/>
      <c r="U52" s="87"/>
      <c r="V52" s="88"/>
      <c r="W52" s="89"/>
      <c r="X52" s="87"/>
      <c r="Y52" s="88"/>
      <c r="Z52" s="89"/>
      <c r="AA52" s="87">
        <f>X52+U52+R52+O52+L52+I52</f>
        <v>5</v>
      </c>
      <c r="AB52" s="88">
        <f>Y52+V52+S52+P52+M52+J52</f>
        <v>10</v>
      </c>
      <c r="AC52" s="119">
        <f>SUM(AA52:AB52)</f>
        <v>15</v>
      </c>
      <c r="AD52" s="143">
        <f>K52+N52+Q52+T52+W52+Z52</f>
        <v>3</v>
      </c>
      <c r="AE52" s="89" t="s">
        <v>38</v>
      </c>
      <c r="AF52" s="91"/>
      <c r="AG52" s="92"/>
    </row>
    <row r="53" spans="1:33" s="53" customFormat="1" ht="15.75" thickBot="1" x14ac:dyDescent="0.3">
      <c r="A53" s="102" t="s">
        <v>32</v>
      </c>
      <c r="B53" s="56" t="s">
        <v>33</v>
      </c>
      <c r="C53" s="56">
        <v>2</v>
      </c>
      <c r="D53" s="180" t="s">
        <v>331</v>
      </c>
      <c r="E53" s="406"/>
      <c r="F53" s="368"/>
      <c r="G53" s="62" t="s">
        <v>89</v>
      </c>
      <c r="H53" s="207" t="s">
        <v>201</v>
      </c>
      <c r="I53" s="103"/>
      <c r="J53" s="103"/>
      <c r="K53" s="104"/>
      <c r="L53" s="105">
        <v>5</v>
      </c>
      <c r="M53" s="103">
        <v>15</v>
      </c>
      <c r="N53" s="104">
        <v>4</v>
      </c>
      <c r="O53" s="105"/>
      <c r="P53" s="103"/>
      <c r="Q53" s="104"/>
      <c r="R53" s="105"/>
      <c r="S53" s="103"/>
      <c r="T53" s="104"/>
      <c r="U53" s="105"/>
      <c r="V53" s="103"/>
      <c r="W53" s="104"/>
      <c r="X53" s="105"/>
      <c r="Y53" s="103"/>
      <c r="Z53" s="104"/>
      <c r="AA53" s="105">
        <f>X53+U53+R53+O53+L53+I53</f>
        <v>5</v>
      </c>
      <c r="AB53" s="103">
        <f>Y53+V53+S53+P53+M53+J53</f>
        <v>15</v>
      </c>
      <c r="AC53" s="144">
        <f>SUM(AA53:AB53)</f>
        <v>20</v>
      </c>
      <c r="AD53" s="144">
        <f>K53+N53+Q53+T53+W53+Z53</f>
        <v>4</v>
      </c>
      <c r="AE53" s="104" t="s">
        <v>38</v>
      </c>
      <c r="AF53" s="107" t="s">
        <v>330</v>
      </c>
      <c r="AG53" s="108" t="s">
        <v>90</v>
      </c>
    </row>
    <row r="54" spans="1:33" s="53" customFormat="1" x14ac:dyDescent="0.25">
      <c r="A54" s="135" t="s">
        <v>32</v>
      </c>
      <c r="B54" s="124"/>
      <c r="C54" s="124"/>
      <c r="D54" s="136"/>
      <c r="E54" s="137"/>
      <c r="F54" s="137"/>
      <c r="G54" s="74" t="s">
        <v>91</v>
      </c>
      <c r="H54" s="78"/>
      <c r="I54" s="233">
        <f>SUM(I52:I53)</f>
        <v>5</v>
      </c>
      <c r="J54" s="138">
        <f t="shared" ref="J54:Z54" si="26">SUM(J52:J53)</f>
        <v>10</v>
      </c>
      <c r="K54" s="138">
        <f t="shared" si="26"/>
        <v>3</v>
      </c>
      <c r="L54" s="138">
        <f t="shared" si="26"/>
        <v>5</v>
      </c>
      <c r="M54" s="138">
        <f t="shared" si="26"/>
        <v>15</v>
      </c>
      <c r="N54" s="138">
        <f t="shared" si="26"/>
        <v>4</v>
      </c>
      <c r="O54" s="138">
        <f t="shared" si="26"/>
        <v>0</v>
      </c>
      <c r="P54" s="138">
        <f t="shared" si="26"/>
        <v>0</v>
      </c>
      <c r="Q54" s="138">
        <f t="shared" si="26"/>
        <v>0</v>
      </c>
      <c r="R54" s="138">
        <f t="shared" si="26"/>
        <v>0</v>
      </c>
      <c r="S54" s="138">
        <f t="shared" si="26"/>
        <v>0</v>
      </c>
      <c r="T54" s="138">
        <f t="shared" si="26"/>
        <v>0</v>
      </c>
      <c r="U54" s="138">
        <f t="shared" si="26"/>
        <v>0</v>
      </c>
      <c r="V54" s="138">
        <f t="shared" si="26"/>
        <v>0</v>
      </c>
      <c r="W54" s="138">
        <f t="shared" si="26"/>
        <v>0</v>
      </c>
      <c r="X54" s="138">
        <f t="shared" si="26"/>
        <v>0</v>
      </c>
      <c r="Y54" s="138">
        <f t="shared" si="26"/>
        <v>0</v>
      </c>
      <c r="Z54" s="138">
        <f t="shared" si="26"/>
        <v>0</v>
      </c>
      <c r="AA54" s="138">
        <f>SUM(AA52:AA53)</f>
        <v>10</v>
      </c>
      <c r="AB54" s="138">
        <f>SUM(AB52:AB53)</f>
        <v>25</v>
      </c>
      <c r="AC54" s="269">
        <f>SUM(AC52:AC53)</f>
        <v>35</v>
      </c>
      <c r="AD54" s="174">
        <f>SUM(AD52:AD53)</f>
        <v>7</v>
      </c>
      <c r="AE54" s="126"/>
      <c r="AF54" s="100"/>
      <c r="AG54" s="101"/>
    </row>
    <row r="55" spans="1:33" s="53" customFormat="1" x14ac:dyDescent="0.25">
      <c r="A55" s="175"/>
      <c r="B55" s="148"/>
      <c r="C55" s="148"/>
      <c r="D55" s="388" t="s">
        <v>124</v>
      </c>
      <c r="E55" s="389"/>
      <c r="F55" s="389"/>
      <c r="G55" s="389"/>
      <c r="H55" s="179"/>
      <c r="I55" s="151">
        <f>I54+I51+I49+I47+I44+I39+I36+I33</f>
        <v>35</v>
      </c>
      <c r="J55" s="152">
        <f t="shared" ref="J55:Z55" si="27">J54+J51+J49+J47+J44+J39+J36+J33</f>
        <v>40</v>
      </c>
      <c r="K55" s="152">
        <f t="shared" si="27"/>
        <v>15</v>
      </c>
      <c r="L55" s="152">
        <f t="shared" si="27"/>
        <v>35</v>
      </c>
      <c r="M55" s="152">
        <f t="shared" si="27"/>
        <v>50</v>
      </c>
      <c r="N55" s="152">
        <f t="shared" si="27"/>
        <v>17</v>
      </c>
      <c r="O55" s="152">
        <f t="shared" si="27"/>
        <v>20</v>
      </c>
      <c r="P55" s="152">
        <f t="shared" si="27"/>
        <v>75</v>
      </c>
      <c r="Q55" s="152">
        <f t="shared" si="27"/>
        <v>19</v>
      </c>
      <c r="R55" s="152">
        <f t="shared" si="27"/>
        <v>5</v>
      </c>
      <c r="S55" s="152">
        <f t="shared" si="27"/>
        <v>10</v>
      </c>
      <c r="T55" s="152">
        <f t="shared" si="27"/>
        <v>3</v>
      </c>
      <c r="U55" s="152">
        <f t="shared" si="27"/>
        <v>0</v>
      </c>
      <c r="V55" s="152">
        <f t="shared" si="27"/>
        <v>0</v>
      </c>
      <c r="W55" s="152">
        <f t="shared" si="27"/>
        <v>0</v>
      </c>
      <c r="X55" s="152">
        <f t="shared" si="27"/>
        <v>0</v>
      </c>
      <c r="Y55" s="152">
        <f t="shared" si="27"/>
        <v>0</v>
      </c>
      <c r="Z55" s="152">
        <f t="shared" si="27"/>
        <v>0</v>
      </c>
      <c r="AA55" s="152">
        <f>AA54+AA51+AA49+AA47+AA44+AA39+AA36+AA33</f>
        <v>87</v>
      </c>
      <c r="AB55" s="152">
        <f t="shared" ref="AB55:AC55" si="28">AB54+AB51+AB49+AB47+AB44+AB39+AB36+AB33</f>
        <v>167</v>
      </c>
      <c r="AC55" s="176">
        <f t="shared" si="28"/>
        <v>254</v>
      </c>
      <c r="AD55" s="152">
        <f>AD54+AD51+AD49+AD47+AD44+AD39+AD36+AD33</f>
        <v>54</v>
      </c>
      <c r="AE55" s="153"/>
      <c r="AF55" s="100"/>
      <c r="AG55" s="101"/>
    </row>
    <row r="56" spans="1:33" s="53" customFormat="1" ht="15.75" thickBot="1" x14ac:dyDescent="0.3">
      <c r="A56" s="139" t="s">
        <v>32</v>
      </c>
      <c r="B56" s="140"/>
      <c r="C56" s="140"/>
      <c r="D56" s="386" t="s">
        <v>125</v>
      </c>
      <c r="E56" s="387"/>
      <c r="F56" s="387"/>
      <c r="G56" s="387"/>
      <c r="H56" s="190"/>
      <c r="I56" s="271">
        <f>I55+I29</f>
        <v>65</v>
      </c>
      <c r="J56" s="141">
        <f t="shared" ref="J56:AB56" si="29">J55+J29</f>
        <v>65</v>
      </c>
      <c r="K56" s="141">
        <f t="shared" si="29"/>
        <v>25</v>
      </c>
      <c r="L56" s="141">
        <f t="shared" si="29"/>
        <v>60</v>
      </c>
      <c r="M56" s="141">
        <f t="shared" si="29"/>
        <v>70</v>
      </c>
      <c r="N56" s="141">
        <f t="shared" si="29"/>
        <v>26</v>
      </c>
      <c r="O56" s="141">
        <f t="shared" si="29"/>
        <v>40</v>
      </c>
      <c r="P56" s="141">
        <f t="shared" si="29"/>
        <v>85</v>
      </c>
      <c r="Q56" s="141">
        <f t="shared" si="29"/>
        <v>26</v>
      </c>
      <c r="R56" s="141">
        <f t="shared" si="29"/>
        <v>15</v>
      </c>
      <c r="S56" s="141">
        <f t="shared" si="29"/>
        <v>20</v>
      </c>
      <c r="T56" s="141">
        <f t="shared" si="29"/>
        <v>7</v>
      </c>
      <c r="U56" s="141">
        <f t="shared" si="29"/>
        <v>30</v>
      </c>
      <c r="V56" s="141">
        <f t="shared" si="29"/>
        <v>5</v>
      </c>
      <c r="W56" s="141">
        <f t="shared" si="29"/>
        <v>7</v>
      </c>
      <c r="X56" s="141">
        <f t="shared" si="29"/>
        <v>25</v>
      </c>
      <c r="Y56" s="141">
        <f t="shared" si="29"/>
        <v>20</v>
      </c>
      <c r="Z56" s="141">
        <f t="shared" si="29"/>
        <v>8</v>
      </c>
      <c r="AA56" s="141">
        <f t="shared" si="29"/>
        <v>227</v>
      </c>
      <c r="AB56" s="141">
        <f t="shared" si="29"/>
        <v>257</v>
      </c>
      <c r="AC56" s="210">
        <f>AC55+AC29</f>
        <v>484</v>
      </c>
      <c r="AD56" s="210">
        <f>AD55+AD29</f>
        <v>99</v>
      </c>
      <c r="AE56" s="156"/>
      <c r="AF56" s="100"/>
      <c r="AG56" s="101"/>
    </row>
    <row r="57" spans="1:33" s="53" customFormat="1" ht="21" customHeight="1" x14ac:dyDescent="0.25">
      <c r="A57" s="86" t="s">
        <v>32</v>
      </c>
      <c r="B57" s="55" t="s">
        <v>33</v>
      </c>
      <c r="C57" s="254">
        <v>1</v>
      </c>
      <c r="D57" s="59" t="s">
        <v>380</v>
      </c>
      <c r="E57" s="385" t="s">
        <v>241</v>
      </c>
      <c r="F57" s="405" t="s">
        <v>242</v>
      </c>
      <c r="G57" s="92" t="s">
        <v>293</v>
      </c>
      <c r="H57" s="92" t="s">
        <v>242</v>
      </c>
      <c r="I57" s="236">
        <v>0</v>
      </c>
      <c r="J57" s="236">
        <v>20</v>
      </c>
      <c r="K57" s="294">
        <v>5</v>
      </c>
      <c r="L57" s="235"/>
      <c r="M57" s="236"/>
      <c r="N57" s="237"/>
      <c r="O57" s="235"/>
      <c r="P57" s="236"/>
      <c r="Q57" s="237"/>
      <c r="R57" s="235"/>
      <c r="S57" s="236"/>
      <c r="T57" s="237"/>
      <c r="U57" s="235"/>
      <c r="V57" s="88"/>
      <c r="W57" s="89"/>
      <c r="X57" s="87"/>
      <c r="Y57" s="88"/>
      <c r="Z57" s="89"/>
      <c r="AA57" s="87">
        <f>X57+U57+R57+O57+L57+I57</f>
        <v>0</v>
      </c>
      <c r="AB57" s="88">
        <f>Y57+V57+S57+P57+M57+J57</f>
        <v>20</v>
      </c>
      <c r="AC57" s="89">
        <f>AA57+AB57</f>
        <v>20</v>
      </c>
      <c r="AD57" s="59">
        <f t="shared" ref="AD57:AD65" si="30">K57+N57+Q57+T57+W57+Z57</f>
        <v>5</v>
      </c>
      <c r="AE57" s="143" t="s">
        <v>38</v>
      </c>
      <c r="AF57" s="92"/>
      <c r="AG57" s="204"/>
    </row>
    <row r="58" spans="1:33" s="53" customFormat="1" ht="18.600000000000001" customHeight="1" x14ac:dyDescent="0.25">
      <c r="A58" s="93" t="s">
        <v>32</v>
      </c>
      <c r="B58" s="99" t="s">
        <v>33</v>
      </c>
      <c r="C58" s="198">
        <v>2</v>
      </c>
      <c r="D58" s="224" t="s">
        <v>381</v>
      </c>
      <c r="E58" s="394"/>
      <c r="F58" s="419"/>
      <c r="G58" s="98" t="s">
        <v>294</v>
      </c>
      <c r="H58" s="98" t="s">
        <v>242</v>
      </c>
      <c r="I58" s="131"/>
      <c r="J58" s="131"/>
      <c r="K58" s="145"/>
      <c r="L58" s="117">
        <v>0</v>
      </c>
      <c r="M58" s="131">
        <v>20</v>
      </c>
      <c r="N58" s="252">
        <v>5</v>
      </c>
      <c r="O58" s="131"/>
      <c r="P58" s="131"/>
      <c r="Q58" s="145"/>
      <c r="R58" s="117"/>
      <c r="S58" s="131"/>
      <c r="T58" s="145"/>
      <c r="U58" s="117"/>
      <c r="V58" s="95"/>
      <c r="W58" s="96"/>
      <c r="X58" s="94"/>
      <c r="Y58" s="95"/>
      <c r="Z58" s="96"/>
      <c r="AA58" s="94">
        <f t="shared" ref="AA58:AB65" si="31">X58+U58+R58+O58+L58+I58</f>
        <v>0</v>
      </c>
      <c r="AB58" s="95">
        <f t="shared" si="31"/>
        <v>20</v>
      </c>
      <c r="AC58" s="96">
        <f t="shared" ref="AC58:AC66" si="32">AA58+AB58</f>
        <v>20</v>
      </c>
      <c r="AD58" s="187">
        <f t="shared" si="30"/>
        <v>5</v>
      </c>
      <c r="AE58" s="119" t="s">
        <v>38</v>
      </c>
      <c r="AF58" s="98"/>
      <c r="AG58" s="206"/>
    </row>
    <row r="59" spans="1:33" s="53" customFormat="1" x14ac:dyDescent="0.25">
      <c r="A59" s="93" t="s">
        <v>32</v>
      </c>
      <c r="B59" s="99" t="s">
        <v>39</v>
      </c>
      <c r="C59" s="198">
        <v>3</v>
      </c>
      <c r="D59" s="224" t="s">
        <v>382</v>
      </c>
      <c r="E59" s="390" t="s">
        <v>243</v>
      </c>
      <c r="F59" s="417" t="s">
        <v>242</v>
      </c>
      <c r="G59" s="98" t="s">
        <v>295</v>
      </c>
      <c r="H59" s="98" t="s">
        <v>242</v>
      </c>
      <c r="I59" s="131"/>
      <c r="J59" s="131"/>
      <c r="K59" s="145"/>
      <c r="L59" s="117"/>
      <c r="M59" s="131"/>
      <c r="N59" s="145"/>
      <c r="O59" s="117">
        <v>0</v>
      </c>
      <c r="P59" s="131">
        <v>20</v>
      </c>
      <c r="Q59" s="252">
        <v>5</v>
      </c>
      <c r="R59" s="131"/>
      <c r="S59" s="131"/>
      <c r="T59" s="145"/>
      <c r="U59" s="117"/>
      <c r="V59" s="95"/>
      <c r="W59" s="96"/>
      <c r="X59" s="94"/>
      <c r="Y59" s="95"/>
      <c r="Z59" s="96"/>
      <c r="AA59" s="94">
        <f t="shared" si="31"/>
        <v>0</v>
      </c>
      <c r="AB59" s="95">
        <f t="shared" si="31"/>
        <v>20</v>
      </c>
      <c r="AC59" s="96">
        <f t="shared" si="32"/>
        <v>20</v>
      </c>
      <c r="AD59" s="187">
        <f t="shared" si="30"/>
        <v>5</v>
      </c>
      <c r="AE59" s="119" t="s">
        <v>38</v>
      </c>
      <c r="AF59" s="101"/>
      <c r="AG59" s="209"/>
    </row>
    <row r="60" spans="1:33" s="53" customFormat="1" x14ac:dyDescent="0.25">
      <c r="A60" s="93" t="s">
        <v>32</v>
      </c>
      <c r="B60" s="99" t="s">
        <v>39</v>
      </c>
      <c r="C60" s="198">
        <v>4</v>
      </c>
      <c r="D60" s="224" t="s">
        <v>383</v>
      </c>
      <c r="E60" s="375"/>
      <c r="F60" s="418"/>
      <c r="G60" s="80" t="s">
        <v>250</v>
      </c>
      <c r="H60" s="80" t="s">
        <v>242</v>
      </c>
      <c r="I60" s="131"/>
      <c r="J60" s="131"/>
      <c r="K60" s="145"/>
      <c r="L60" s="195"/>
      <c r="M60" s="196"/>
      <c r="N60" s="197"/>
      <c r="O60" s="117"/>
      <c r="P60" s="131"/>
      <c r="Q60" s="145"/>
      <c r="R60" s="131">
        <v>0</v>
      </c>
      <c r="S60" s="131">
        <v>20</v>
      </c>
      <c r="T60" s="145">
        <v>4</v>
      </c>
      <c r="U60" s="117"/>
      <c r="V60" s="95"/>
      <c r="W60" s="96"/>
      <c r="X60" s="94"/>
      <c r="Y60" s="95"/>
      <c r="Z60" s="96"/>
      <c r="AA60" s="94">
        <f t="shared" si="31"/>
        <v>0</v>
      </c>
      <c r="AB60" s="95">
        <f t="shared" si="31"/>
        <v>20</v>
      </c>
      <c r="AC60" s="96">
        <f t="shared" si="32"/>
        <v>20</v>
      </c>
      <c r="AD60" s="94">
        <f t="shared" si="30"/>
        <v>4</v>
      </c>
      <c r="AE60" s="119" t="s">
        <v>38</v>
      </c>
      <c r="AF60" s="101"/>
      <c r="AG60" s="209"/>
    </row>
    <row r="61" spans="1:33" s="53" customFormat="1" ht="21" customHeight="1" x14ac:dyDescent="0.25">
      <c r="A61" s="93" t="s">
        <v>32</v>
      </c>
      <c r="B61" s="99" t="s">
        <v>39</v>
      </c>
      <c r="C61" s="198">
        <v>4</v>
      </c>
      <c r="D61" s="157" t="s">
        <v>349</v>
      </c>
      <c r="E61" s="393" t="s">
        <v>246</v>
      </c>
      <c r="F61" s="420" t="s">
        <v>242</v>
      </c>
      <c r="G61" s="80" t="s">
        <v>136</v>
      </c>
      <c r="H61" s="80" t="s">
        <v>242</v>
      </c>
      <c r="I61" s="95"/>
      <c r="J61" s="95"/>
      <c r="K61" s="96"/>
      <c r="L61" s="94"/>
      <c r="M61" s="95"/>
      <c r="N61" s="96"/>
      <c r="O61" s="94"/>
      <c r="P61" s="95"/>
      <c r="Q61" s="96"/>
      <c r="R61" s="95">
        <v>5</v>
      </c>
      <c r="S61" s="95">
        <v>15</v>
      </c>
      <c r="T61" s="96">
        <v>4</v>
      </c>
      <c r="U61" s="94"/>
      <c r="V61" s="95"/>
      <c r="W61" s="96"/>
      <c r="X61" s="94"/>
      <c r="Y61" s="95"/>
      <c r="Z61" s="96"/>
      <c r="AA61" s="94">
        <f t="shared" si="31"/>
        <v>5</v>
      </c>
      <c r="AB61" s="95">
        <f t="shared" si="31"/>
        <v>15</v>
      </c>
      <c r="AC61" s="96">
        <f t="shared" si="32"/>
        <v>20</v>
      </c>
      <c r="AD61" s="94">
        <f t="shared" si="30"/>
        <v>4</v>
      </c>
      <c r="AE61" s="119" t="s">
        <v>35</v>
      </c>
      <c r="AF61" s="101"/>
      <c r="AG61" s="209"/>
    </row>
    <row r="62" spans="1:33" s="53" customFormat="1" ht="19.149999999999999" customHeight="1" x14ac:dyDescent="0.25">
      <c r="A62" s="93" t="s">
        <v>32</v>
      </c>
      <c r="B62" s="99" t="s">
        <v>39</v>
      </c>
      <c r="C62" s="198">
        <v>5</v>
      </c>
      <c r="D62" s="157" t="s">
        <v>350</v>
      </c>
      <c r="E62" s="394"/>
      <c r="F62" s="421"/>
      <c r="G62" s="80" t="s">
        <v>478</v>
      </c>
      <c r="H62" s="80" t="s">
        <v>244</v>
      </c>
      <c r="I62" s="199"/>
      <c r="J62" s="199"/>
      <c r="K62" s="200"/>
      <c r="L62" s="94"/>
      <c r="M62" s="95"/>
      <c r="N62" s="96"/>
      <c r="O62" s="94"/>
      <c r="P62" s="95"/>
      <c r="Q62" s="96"/>
      <c r="R62" s="94"/>
      <c r="S62" s="95"/>
      <c r="T62" s="96"/>
      <c r="U62" s="95">
        <v>0</v>
      </c>
      <c r="V62" s="95">
        <v>20</v>
      </c>
      <c r="W62" s="96">
        <v>4</v>
      </c>
      <c r="X62" s="94"/>
      <c r="Y62" s="95"/>
      <c r="Z62" s="96"/>
      <c r="AA62" s="94">
        <f>X62+U62+R62+O62+L62+I62</f>
        <v>0</v>
      </c>
      <c r="AB62" s="95">
        <f>Y62+V62+S62+P62+M62+J62</f>
        <v>20</v>
      </c>
      <c r="AC62" s="96">
        <f t="shared" si="32"/>
        <v>20</v>
      </c>
      <c r="AD62" s="94">
        <f t="shared" si="30"/>
        <v>4</v>
      </c>
      <c r="AE62" s="119" t="s">
        <v>38</v>
      </c>
      <c r="AF62" s="101"/>
      <c r="AG62" s="209"/>
    </row>
    <row r="63" spans="1:33" s="53" customFormat="1" x14ac:dyDescent="0.25">
      <c r="A63" s="93" t="s">
        <v>32</v>
      </c>
      <c r="B63" s="99" t="s">
        <v>39</v>
      </c>
      <c r="C63" s="198">
        <v>3</v>
      </c>
      <c r="D63" s="157" t="s">
        <v>351</v>
      </c>
      <c r="E63" s="390" t="s">
        <v>247</v>
      </c>
      <c r="F63" s="417" t="s">
        <v>244</v>
      </c>
      <c r="G63" s="98" t="s">
        <v>137</v>
      </c>
      <c r="H63" s="80" t="s">
        <v>244</v>
      </c>
      <c r="I63" s="95"/>
      <c r="J63" s="95"/>
      <c r="K63" s="96"/>
      <c r="L63" s="94"/>
      <c r="M63" s="95"/>
      <c r="N63" s="96"/>
      <c r="O63" s="94">
        <v>10</v>
      </c>
      <c r="P63" s="95">
        <v>0</v>
      </c>
      <c r="Q63" s="96">
        <v>3</v>
      </c>
      <c r="R63" s="94"/>
      <c r="S63" s="95"/>
      <c r="T63" s="96"/>
      <c r="U63" s="94"/>
      <c r="V63" s="95"/>
      <c r="W63" s="96"/>
      <c r="X63" s="94"/>
      <c r="Y63" s="95"/>
      <c r="Z63" s="96"/>
      <c r="AA63" s="94">
        <f t="shared" si="31"/>
        <v>10</v>
      </c>
      <c r="AB63" s="95">
        <f t="shared" si="31"/>
        <v>0</v>
      </c>
      <c r="AC63" s="96">
        <f t="shared" si="32"/>
        <v>10</v>
      </c>
      <c r="AD63" s="94">
        <f t="shared" si="30"/>
        <v>3</v>
      </c>
      <c r="AE63" s="119" t="s">
        <v>35</v>
      </c>
      <c r="AF63" s="101"/>
      <c r="AG63" s="209"/>
    </row>
    <row r="64" spans="1:33" s="53" customFormat="1" x14ac:dyDescent="0.25">
      <c r="A64" s="93" t="s">
        <v>32</v>
      </c>
      <c r="B64" s="99" t="s">
        <v>39</v>
      </c>
      <c r="C64" s="198">
        <v>4</v>
      </c>
      <c r="D64" s="157" t="s">
        <v>352</v>
      </c>
      <c r="E64" s="370"/>
      <c r="F64" s="411"/>
      <c r="G64" s="98" t="s">
        <v>138</v>
      </c>
      <c r="H64" s="80" t="s">
        <v>244</v>
      </c>
      <c r="I64" s="95"/>
      <c r="J64" s="95"/>
      <c r="K64" s="96"/>
      <c r="L64" s="94"/>
      <c r="M64" s="95"/>
      <c r="N64" s="96"/>
      <c r="O64" s="238"/>
      <c r="P64" s="238"/>
      <c r="Q64" s="238"/>
      <c r="R64" s="94">
        <v>0</v>
      </c>
      <c r="S64" s="95">
        <v>10</v>
      </c>
      <c r="T64" s="96">
        <v>3</v>
      </c>
      <c r="U64" s="94"/>
      <c r="V64" s="95"/>
      <c r="W64" s="96"/>
      <c r="X64" s="94"/>
      <c r="Y64" s="95"/>
      <c r="Z64" s="96"/>
      <c r="AA64" s="94">
        <f t="shared" si="31"/>
        <v>0</v>
      </c>
      <c r="AB64" s="95">
        <f t="shared" si="31"/>
        <v>10</v>
      </c>
      <c r="AC64" s="96">
        <f t="shared" si="32"/>
        <v>10</v>
      </c>
      <c r="AD64" s="94">
        <f t="shared" si="30"/>
        <v>3</v>
      </c>
      <c r="AE64" s="119" t="s">
        <v>38</v>
      </c>
      <c r="AF64" s="98"/>
      <c r="AG64" s="206"/>
    </row>
    <row r="65" spans="1:33" s="53" customFormat="1" x14ac:dyDescent="0.25">
      <c r="A65" s="123" t="s">
        <v>32</v>
      </c>
      <c r="B65" s="124" t="s">
        <v>36</v>
      </c>
      <c r="C65" s="246">
        <v>5</v>
      </c>
      <c r="D65" s="185" t="s">
        <v>353</v>
      </c>
      <c r="E65" s="375"/>
      <c r="F65" s="418"/>
      <c r="G65" s="245" t="s">
        <v>139</v>
      </c>
      <c r="H65" s="128" t="s">
        <v>244</v>
      </c>
      <c r="I65" s="125"/>
      <c r="J65" s="125"/>
      <c r="K65" s="126"/>
      <c r="L65" s="127"/>
      <c r="M65" s="125"/>
      <c r="N65" s="126"/>
      <c r="O65" s="127"/>
      <c r="P65" s="125"/>
      <c r="Q65" s="126"/>
      <c r="R65" s="304"/>
      <c r="S65" s="304"/>
      <c r="T65" s="304"/>
      <c r="U65" s="127">
        <v>10</v>
      </c>
      <c r="V65" s="125">
        <v>0</v>
      </c>
      <c r="W65" s="126">
        <v>3</v>
      </c>
      <c r="X65" s="127"/>
      <c r="Y65" s="125"/>
      <c r="Z65" s="126"/>
      <c r="AA65" s="127">
        <f t="shared" si="31"/>
        <v>10</v>
      </c>
      <c r="AB65" s="125">
        <f t="shared" si="31"/>
        <v>0</v>
      </c>
      <c r="AC65" s="126">
        <f t="shared" si="32"/>
        <v>10</v>
      </c>
      <c r="AD65" s="127">
        <f t="shared" si="30"/>
        <v>3</v>
      </c>
      <c r="AE65" s="61" t="s">
        <v>35</v>
      </c>
      <c r="AF65" s="98"/>
      <c r="AG65" s="206"/>
    </row>
    <row r="66" spans="1:33" s="53" customFormat="1" ht="15.75" thickBot="1" x14ac:dyDescent="0.3">
      <c r="A66" s="102" t="s">
        <v>32</v>
      </c>
      <c r="B66" s="56" t="s">
        <v>36</v>
      </c>
      <c r="C66" s="111">
        <v>5</v>
      </c>
      <c r="D66" s="184" t="s">
        <v>354</v>
      </c>
      <c r="E66" s="239"/>
      <c r="F66" s="239"/>
      <c r="G66" s="108" t="s">
        <v>140</v>
      </c>
      <c r="H66" s="108"/>
      <c r="I66" s="103"/>
      <c r="J66" s="103"/>
      <c r="K66" s="104"/>
      <c r="L66" s="105"/>
      <c r="M66" s="103"/>
      <c r="N66" s="104"/>
      <c r="O66" s="105"/>
      <c r="P66" s="103"/>
      <c r="Q66" s="104"/>
      <c r="R66" s="105"/>
      <c r="S66" s="103"/>
      <c r="T66" s="104"/>
      <c r="U66" s="105"/>
      <c r="V66" s="103" t="s">
        <v>141</v>
      </c>
      <c r="W66" s="104"/>
      <c r="X66" s="105"/>
      <c r="Y66" s="103"/>
      <c r="Z66" s="104"/>
      <c r="AA66" s="105">
        <v>0</v>
      </c>
      <c r="AB66" s="103">
        <v>0</v>
      </c>
      <c r="AC66" s="104">
        <f t="shared" si="32"/>
        <v>0</v>
      </c>
      <c r="AD66" s="105">
        <v>0</v>
      </c>
      <c r="AE66" s="144" t="s">
        <v>141</v>
      </c>
      <c r="AF66" s="108"/>
      <c r="AG66" s="208"/>
    </row>
    <row r="67" spans="1:33" s="53" customFormat="1" ht="15.75" thickBot="1" x14ac:dyDescent="0.3">
      <c r="A67" s="99" t="s">
        <v>32</v>
      </c>
      <c r="B67" s="99" t="s">
        <v>36</v>
      </c>
      <c r="C67" s="99">
        <v>5</v>
      </c>
      <c r="D67" s="391" t="s">
        <v>484</v>
      </c>
      <c r="E67" s="391"/>
      <c r="F67" s="391"/>
      <c r="G67" s="392"/>
      <c r="H67" s="240"/>
      <c r="I67" s="117">
        <f t="shared" ref="I67:AB67" si="33">SUM(I57:I66)</f>
        <v>0</v>
      </c>
      <c r="J67" s="117">
        <f t="shared" si="33"/>
        <v>20</v>
      </c>
      <c r="K67" s="117">
        <f t="shared" si="33"/>
        <v>5</v>
      </c>
      <c r="L67" s="117">
        <f t="shared" si="33"/>
        <v>0</v>
      </c>
      <c r="M67" s="117">
        <f t="shared" si="33"/>
        <v>20</v>
      </c>
      <c r="N67" s="117">
        <f t="shared" si="33"/>
        <v>5</v>
      </c>
      <c r="O67" s="117">
        <f t="shared" si="33"/>
        <v>10</v>
      </c>
      <c r="P67" s="117">
        <f t="shared" si="33"/>
        <v>20</v>
      </c>
      <c r="Q67" s="117">
        <f t="shared" si="33"/>
        <v>8</v>
      </c>
      <c r="R67" s="117">
        <f t="shared" si="33"/>
        <v>5</v>
      </c>
      <c r="S67" s="117">
        <f t="shared" si="33"/>
        <v>45</v>
      </c>
      <c r="T67" s="117">
        <f t="shared" si="33"/>
        <v>11</v>
      </c>
      <c r="U67" s="117">
        <f t="shared" si="33"/>
        <v>10</v>
      </c>
      <c r="V67" s="117">
        <f t="shared" si="33"/>
        <v>20</v>
      </c>
      <c r="W67" s="117">
        <f t="shared" si="33"/>
        <v>7</v>
      </c>
      <c r="X67" s="117">
        <f t="shared" si="33"/>
        <v>0</v>
      </c>
      <c r="Y67" s="117">
        <f t="shared" si="33"/>
        <v>0</v>
      </c>
      <c r="Z67" s="117">
        <f t="shared" si="33"/>
        <v>0</v>
      </c>
      <c r="AA67" s="117">
        <f t="shared" si="33"/>
        <v>25</v>
      </c>
      <c r="AB67" s="117">
        <f t="shared" si="33"/>
        <v>125</v>
      </c>
      <c r="AC67" s="145">
        <f>SUM(AC57:AC66)</f>
        <v>150</v>
      </c>
      <c r="AD67" s="94">
        <f>SUM(AD57:AD66)</f>
        <v>36</v>
      </c>
      <c r="AE67" s="119"/>
      <c r="AF67" s="98"/>
      <c r="AG67" s="98"/>
    </row>
    <row r="68" spans="1:33" s="53" customFormat="1" x14ac:dyDescent="0.25">
      <c r="A68" s="86" t="s">
        <v>32</v>
      </c>
      <c r="B68" s="55" t="s">
        <v>33</v>
      </c>
      <c r="C68" s="55">
        <v>1</v>
      </c>
      <c r="D68" s="178" t="s">
        <v>332</v>
      </c>
      <c r="E68" s="193"/>
      <c r="F68" s="412" t="s">
        <v>195</v>
      </c>
      <c r="G68" s="92" t="s">
        <v>107</v>
      </c>
      <c r="H68" s="68"/>
      <c r="I68" s="87">
        <v>0</v>
      </c>
      <c r="J68" s="88">
        <v>25</v>
      </c>
      <c r="K68" s="89">
        <v>2</v>
      </c>
      <c r="L68" s="87"/>
      <c r="M68" s="88"/>
      <c r="N68" s="89"/>
      <c r="O68" s="87"/>
      <c r="P68" s="88"/>
      <c r="Q68" s="89"/>
      <c r="R68" s="87"/>
      <c r="S68" s="88"/>
      <c r="T68" s="89"/>
      <c r="U68" s="87"/>
      <c r="V68" s="88"/>
      <c r="W68" s="89"/>
      <c r="X68" s="87"/>
      <c r="Y68" s="88"/>
      <c r="Z68" s="89"/>
      <c r="AA68" s="87">
        <f t="shared" ref="AA68:AB76" si="34">X68+U68+R68+O68+L68+I68</f>
        <v>0</v>
      </c>
      <c r="AB68" s="88">
        <f t="shared" si="34"/>
        <v>25</v>
      </c>
      <c r="AC68" s="143">
        <f>SUM(AA68:AB68)</f>
        <v>25</v>
      </c>
      <c r="AD68" s="88">
        <f>K68+N68+Q68+T68+W68+Z68</f>
        <v>2</v>
      </c>
      <c r="AE68" s="89" t="s">
        <v>38</v>
      </c>
      <c r="AF68" s="91"/>
      <c r="AG68" s="204"/>
    </row>
    <row r="69" spans="1:33" s="53" customFormat="1" ht="24.75" x14ac:dyDescent="0.25">
      <c r="A69" s="93" t="s">
        <v>32</v>
      </c>
      <c r="B69" s="99" t="s">
        <v>33</v>
      </c>
      <c r="C69" s="99">
        <v>2</v>
      </c>
      <c r="D69" s="115" t="s">
        <v>333</v>
      </c>
      <c r="E69" s="157"/>
      <c r="F69" s="361"/>
      <c r="G69" s="98" t="s">
        <v>108</v>
      </c>
      <c r="H69" s="69"/>
      <c r="I69" s="94"/>
      <c r="J69" s="95"/>
      <c r="K69" s="96"/>
      <c r="L69" s="94">
        <v>0</v>
      </c>
      <c r="M69" s="95">
        <v>25</v>
      </c>
      <c r="N69" s="96">
        <v>2</v>
      </c>
      <c r="O69" s="94"/>
      <c r="P69" s="95"/>
      <c r="Q69" s="96"/>
      <c r="R69" s="94"/>
      <c r="S69" s="95"/>
      <c r="T69" s="96"/>
      <c r="U69" s="94"/>
      <c r="V69" s="95"/>
      <c r="W69" s="96"/>
      <c r="X69" s="94"/>
      <c r="Y69" s="95"/>
      <c r="Z69" s="96"/>
      <c r="AA69" s="94">
        <f t="shared" si="34"/>
        <v>0</v>
      </c>
      <c r="AB69" s="95">
        <f t="shared" si="34"/>
        <v>25</v>
      </c>
      <c r="AC69" s="119">
        <f t="shared" ref="AC69:AC76" si="35">SUM(AA69:AB69)</f>
        <v>25</v>
      </c>
      <c r="AD69" s="95">
        <f>K69+N69+Q69+T69+W69+Z69</f>
        <v>2</v>
      </c>
      <c r="AE69" s="96" t="s">
        <v>38</v>
      </c>
      <c r="AF69" s="80" t="s">
        <v>340</v>
      </c>
      <c r="AG69" s="205" t="s">
        <v>254</v>
      </c>
    </row>
    <row r="70" spans="1:33" s="53" customFormat="1" ht="48.75" x14ac:dyDescent="0.25">
      <c r="A70" s="93" t="s">
        <v>32</v>
      </c>
      <c r="B70" s="99" t="s">
        <v>39</v>
      </c>
      <c r="C70" s="99">
        <v>3</v>
      </c>
      <c r="D70" s="115" t="s">
        <v>334</v>
      </c>
      <c r="E70" s="157"/>
      <c r="F70" s="361"/>
      <c r="G70" s="98" t="s">
        <v>109</v>
      </c>
      <c r="H70" s="69"/>
      <c r="I70" s="94"/>
      <c r="J70" s="95"/>
      <c r="K70" s="96"/>
      <c r="L70" s="94"/>
      <c r="M70" s="95"/>
      <c r="N70" s="96"/>
      <c r="O70" s="94">
        <v>0</v>
      </c>
      <c r="P70" s="95">
        <v>25</v>
      </c>
      <c r="Q70" s="96">
        <v>4</v>
      </c>
      <c r="R70" s="94"/>
      <c r="S70" s="95"/>
      <c r="T70" s="96"/>
      <c r="U70" s="94"/>
      <c r="V70" s="95"/>
      <c r="W70" s="96"/>
      <c r="X70" s="94"/>
      <c r="Y70" s="95"/>
      <c r="Z70" s="96"/>
      <c r="AA70" s="94">
        <f t="shared" si="34"/>
        <v>0</v>
      </c>
      <c r="AB70" s="95">
        <f t="shared" si="34"/>
        <v>25</v>
      </c>
      <c r="AC70" s="119">
        <f t="shared" si="35"/>
        <v>25</v>
      </c>
      <c r="AD70" s="95">
        <f t="shared" ref="AD70:AD76" si="36">K70+N70+Q70+T70+W70+Z70</f>
        <v>4</v>
      </c>
      <c r="AE70" s="96" t="s">
        <v>38</v>
      </c>
      <c r="AF70" s="80" t="s">
        <v>341</v>
      </c>
      <c r="AG70" s="205" t="s">
        <v>255</v>
      </c>
    </row>
    <row r="71" spans="1:33" s="53" customFormat="1" ht="48.75" x14ac:dyDescent="0.25">
      <c r="A71" s="93" t="s">
        <v>32</v>
      </c>
      <c r="B71" s="99" t="s">
        <v>39</v>
      </c>
      <c r="C71" s="99">
        <v>4</v>
      </c>
      <c r="D71" s="115" t="s">
        <v>335</v>
      </c>
      <c r="E71" s="157"/>
      <c r="F71" s="361"/>
      <c r="G71" s="98" t="s">
        <v>110</v>
      </c>
      <c r="H71" s="69"/>
      <c r="I71" s="94"/>
      <c r="J71" s="95"/>
      <c r="K71" s="96"/>
      <c r="L71" s="94"/>
      <c r="M71" s="95"/>
      <c r="N71" s="344"/>
      <c r="O71" s="342"/>
      <c r="P71" s="343"/>
      <c r="Q71" s="344"/>
      <c r="R71" s="342">
        <v>0</v>
      </c>
      <c r="S71" s="343">
        <v>25</v>
      </c>
      <c r="T71" s="344">
        <v>4</v>
      </c>
      <c r="U71" s="342"/>
      <c r="V71" s="343"/>
      <c r="W71" s="344"/>
      <c r="X71" s="342"/>
      <c r="Y71" s="343"/>
      <c r="Z71" s="344"/>
      <c r="AA71" s="342">
        <f t="shared" si="34"/>
        <v>0</v>
      </c>
      <c r="AB71" s="343">
        <f t="shared" si="34"/>
        <v>25</v>
      </c>
      <c r="AC71" s="35">
        <f t="shared" si="35"/>
        <v>25</v>
      </c>
      <c r="AD71" s="343">
        <f t="shared" si="36"/>
        <v>4</v>
      </c>
      <c r="AE71" s="344" t="s">
        <v>38</v>
      </c>
      <c r="AF71" s="47" t="s">
        <v>342</v>
      </c>
      <c r="AG71" s="230" t="s">
        <v>256</v>
      </c>
    </row>
    <row r="72" spans="1:33" s="53" customFormat="1" ht="48.75" x14ac:dyDescent="0.25">
      <c r="A72" s="93" t="s">
        <v>32</v>
      </c>
      <c r="B72" s="99" t="s">
        <v>36</v>
      </c>
      <c r="C72" s="99">
        <v>5</v>
      </c>
      <c r="D72" s="115" t="s">
        <v>387</v>
      </c>
      <c r="E72" s="157"/>
      <c r="F72" s="361"/>
      <c r="G72" s="80" t="s">
        <v>440</v>
      </c>
      <c r="H72" s="69"/>
      <c r="I72" s="94"/>
      <c r="J72" s="95"/>
      <c r="K72" s="96"/>
      <c r="L72" s="94"/>
      <c r="M72" s="95"/>
      <c r="N72" s="344"/>
      <c r="O72" s="342"/>
      <c r="P72" s="343"/>
      <c r="Q72" s="344"/>
      <c r="R72" s="342"/>
      <c r="S72" s="343"/>
      <c r="T72" s="344"/>
      <c r="U72" s="342">
        <v>0</v>
      </c>
      <c r="V72" s="343">
        <v>50</v>
      </c>
      <c r="W72" s="344">
        <v>6</v>
      </c>
      <c r="X72" s="342"/>
      <c r="Y72" s="343"/>
      <c r="Z72" s="344"/>
      <c r="AA72" s="342">
        <f t="shared" si="34"/>
        <v>0</v>
      </c>
      <c r="AB72" s="343">
        <f t="shared" si="34"/>
        <v>50</v>
      </c>
      <c r="AC72" s="35">
        <f t="shared" si="35"/>
        <v>50</v>
      </c>
      <c r="AD72" s="343">
        <f t="shared" si="36"/>
        <v>6</v>
      </c>
      <c r="AE72" s="344" t="s">
        <v>38</v>
      </c>
      <c r="AF72" s="47" t="s">
        <v>343</v>
      </c>
      <c r="AG72" s="230" t="s">
        <v>257</v>
      </c>
    </row>
    <row r="73" spans="1:33" s="53" customFormat="1" ht="36.75" x14ac:dyDescent="0.25">
      <c r="A73" s="93" t="s">
        <v>32</v>
      </c>
      <c r="B73" s="99" t="s">
        <v>36</v>
      </c>
      <c r="C73" s="99">
        <v>6</v>
      </c>
      <c r="D73" s="115" t="s">
        <v>337</v>
      </c>
      <c r="E73" s="157"/>
      <c r="F73" s="361"/>
      <c r="G73" s="98" t="s">
        <v>111</v>
      </c>
      <c r="H73" s="69"/>
      <c r="I73" s="94"/>
      <c r="J73" s="95"/>
      <c r="K73" s="96"/>
      <c r="L73" s="94"/>
      <c r="M73" s="95"/>
      <c r="N73" s="344"/>
      <c r="O73" s="342"/>
      <c r="P73" s="343"/>
      <c r="Q73" s="344"/>
      <c r="R73" s="342"/>
      <c r="S73" s="343"/>
      <c r="T73" s="344"/>
      <c r="U73" s="342"/>
      <c r="V73" s="343"/>
      <c r="W73" s="344"/>
      <c r="X73" s="342">
        <v>0</v>
      </c>
      <c r="Y73" s="343">
        <v>20</v>
      </c>
      <c r="Z73" s="344">
        <v>8</v>
      </c>
      <c r="AA73" s="342">
        <f t="shared" si="34"/>
        <v>0</v>
      </c>
      <c r="AB73" s="343">
        <f t="shared" si="34"/>
        <v>20</v>
      </c>
      <c r="AC73" s="35">
        <f t="shared" si="35"/>
        <v>20</v>
      </c>
      <c r="AD73" s="343">
        <f t="shared" si="36"/>
        <v>8</v>
      </c>
      <c r="AE73" s="344" t="s">
        <v>35</v>
      </c>
      <c r="AF73" s="47" t="s">
        <v>344</v>
      </c>
      <c r="AG73" s="230" t="s">
        <v>258</v>
      </c>
    </row>
    <row r="74" spans="1:33" s="53" customFormat="1" x14ac:dyDescent="0.25">
      <c r="A74" s="93" t="s">
        <v>32</v>
      </c>
      <c r="B74" s="99" t="s">
        <v>33</v>
      </c>
      <c r="C74" s="99">
        <v>1</v>
      </c>
      <c r="D74" s="115" t="s">
        <v>355</v>
      </c>
      <c r="E74" s="157"/>
      <c r="F74" s="361"/>
      <c r="G74" s="98" t="s">
        <v>112</v>
      </c>
      <c r="H74" s="69"/>
      <c r="I74" s="94">
        <v>0</v>
      </c>
      <c r="J74" s="95">
        <v>5</v>
      </c>
      <c r="K74" s="96">
        <v>0</v>
      </c>
      <c r="L74" s="94"/>
      <c r="M74" s="95"/>
      <c r="N74" s="344"/>
      <c r="O74" s="342"/>
      <c r="P74" s="343"/>
      <c r="Q74" s="344"/>
      <c r="R74" s="342"/>
      <c r="S74" s="343"/>
      <c r="T74" s="344"/>
      <c r="U74" s="342"/>
      <c r="V74" s="343"/>
      <c r="W74" s="344"/>
      <c r="X74" s="342"/>
      <c r="Y74" s="343"/>
      <c r="Z74" s="344"/>
      <c r="AA74" s="342">
        <f t="shared" si="34"/>
        <v>0</v>
      </c>
      <c r="AB74" s="343">
        <f t="shared" si="34"/>
        <v>5</v>
      </c>
      <c r="AC74" s="35">
        <f t="shared" si="35"/>
        <v>5</v>
      </c>
      <c r="AD74" s="343">
        <f t="shared" si="36"/>
        <v>0</v>
      </c>
      <c r="AE74" s="344" t="s">
        <v>77</v>
      </c>
      <c r="AF74" s="47"/>
      <c r="AG74" s="49"/>
    </row>
    <row r="75" spans="1:33" s="53" customFormat="1" x14ac:dyDescent="0.25">
      <c r="A75" s="93" t="s">
        <v>32</v>
      </c>
      <c r="B75" s="99" t="s">
        <v>33</v>
      </c>
      <c r="C75" s="99">
        <v>2</v>
      </c>
      <c r="D75" s="115" t="s">
        <v>346</v>
      </c>
      <c r="E75" s="157"/>
      <c r="F75" s="361"/>
      <c r="G75" s="98" t="s">
        <v>113</v>
      </c>
      <c r="H75" s="69"/>
      <c r="I75" s="94"/>
      <c r="J75" s="95"/>
      <c r="K75" s="96"/>
      <c r="L75" s="94">
        <v>0</v>
      </c>
      <c r="M75" s="95">
        <v>5</v>
      </c>
      <c r="N75" s="344">
        <v>0</v>
      </c>
      <c r="O75" s="342"/>
      <c r="P75" s="343"/>
      <c r="Q75" s="344"/>
      <c r="R75" s="342"/>
      <c r="S75" s="343"/>
      <c r="T75" s="344"/>
      <c r="U75" s="342"/>
      <c r="V75" s="343"/>
      <c r="W75" s="344"/>
      <c r="X75" s="342"/>
      <c r="Y75" s="343"/>
      <c r="Z75" s="344"/>
      <c r="AA75" s="342">
        <f t="shared" si="34"/>
        <v>0</v>
      </c>
      <c r="AB75" s="343">
        <f t="shared" si="34"/>
        <v>5</v>
      </c>
      <c r="AC75" s="35">
        <f t="shared" si="35"/>
        <v>5</v>
      </c>
      <c r="AD75" s="343">
        <f t="shared" si="36"/>
        <v>0</v>
      </c>
      <c r="AE75" s="344" t="s">
        <v>77</v>
      </c>
      <c r="AF75" s="47"/>
      <c r="AG75" s="49"/>
    </row>
    <row r="76" spans="1:33" s="53" customFormat="1" x14ac:dyDescent="0.25">
      <c r="A76" s="93" t="s">
        <v>32</v>
      </c>
      <c r="B76" s="99" t="s">
        <v>39</v>
      </c>
      <c r="C76" s="99">
        <v>3</v>
      </c>
      <c r="D76" s="115" t="s">
        <v>347</v>
      </c>
      <c r="E76" s="157"/>
      <c r="F76" s="416"/>
      <c r="G76" s="245" t="s">
        <v>114</v>
      </c>
      <c r="H76" s="69"/>
      <c r="I76" s="94"/>
      <c r="J76" s="95"/>
      <c r="K76" s="96"/>
      <c r="L76" s="94"/>
      <c r="M76" s="95"/>
      <c r="N76" s="344"/>
      <c r="O76" s="342">
        <v>0</v>
      </c>
      <c r="P76" s="343">
        <v>5</v>
      </c>
      <c r="Q76" s="344">
        <v>0</v>
      </c>
      <c r="R76" s="342"/>
      <c r="S76" s="343"/>
      <c r="T76" s="344"/>
      <c r="U76" s="342"/>
      <c r="V76" s="343"/>
      <c r="W76" s="344"/>
      <c r="X76" s="342"/>
      <c r="Y76" s="343"/>
      <c r="Z76" s="344"/>
      <c r="AA76" s="342">
        <f t="shared" si="34"/>
        <v>0</v>
      </c>
      <c r="AB76" s="343">
        <f t="shared" si="34"/>
        <v>5</v>
      </c>
      <c r="AC76" s="36">
        <f t="shared" si="35"/>
        <v>5</v>
      </c>
      <c r="AD76" s="343">
        <f t="shared" si="36"/>
        <v>0</v>
      </c>
      <c r="AE76" s="344" t="s">
        <v>77</v>
      </c>
      <c r="AF76" s="47"/>
      <c r="AG76" s="49"/>
    </row>
    <row r="77" spans="1:33" s="53" customFormat="1" ht="15.75" thickBot="1" x14ac:dyDescent="0.3">
      <c r="A77" s="258" t="s">
        <v>32</v>
      </c>
      <c r="B77" s="306"/>
      <c r="C77" s="306"/>
      <c r="D77" s="297"/>
      <c r="E77" s="298"/>
      <c r="F77" s="307"/>
      <c r="G77" s="299" t="s">
        <v>165</v>
      </c>
      <c r="H77" s="299"/>
      <c r="I77" s="308">
        <f t="shared" ref="I77:AD77" si="37">SUM(I68:I76)</f>
        <v>0</v>
      </c>
      <c r="J77" s="308">
        <f t="shared" si="37"/>
        <v>30</v>
      </c>
      <c r="K77" s="308">
        <f t="shared" si="37"/>
        <v>2</v>
      </c>
      <c r="L77" s="308">
        <f t="shared" si="37"/>
        <v>0</v>
      </c>
      <c r="M77" s="308">
        <f t="shared" si="37"/>
        <v>30</v>
      </c>
      <c r="N77" s="357">
        <f t="shared" si="37"/>
        <v>2</v>
      </c>
      <c r="O77" s="357">
        <f t="shared" si="37"/>
        <v>0</v>
      </c>
      <c r="P77" s="357">
        <f t="shared" si="37"/>
        <v>30</v>
      </c>
      <c r="Q77" s="357">
        <f t="shared" si="37"/>
        <v>4</v>
      </c>
      <c r="R77" s="357">
        <f t="shared" si="37"/>
        <v>0</v>
      </c>
      <c r="S77" s="357">
        <f t="shared" si="37"/>
        <v>25</v>
      </c>
      <c r="T77" s="357">
        <f t="shared" si="37"/>
        <v>4</v>
      </c>
      <c r="U77" s="357">
        <f t="shared" si="37"/>
        <v>0</v>
      </c>
      <c r="V77" s="357">
        <f t="shared" si="37"/>
        <v>50</v>
      </c>
      <c r="W77" s="357">
        <f t="shared" si="37"/>
        <v>6</v>
      </c>
      <c r="X77" s="357">
        <f t="shared" si="37"/>
        <v>0</v>
      </c>
      <c r="Y77" s="357">
        <f t="shared" si="37"/>
        <v>20</v>
      </c>
      <c r="Z77" s="357">
        <f t="shared" si="37"/>
        <v>8</v>
      </c>
      <c r="AA77" s="357">
        <f t="shared" si="37"/>
        <v>0</v>
      </c>
      <c r="AB77" s="357">
        <f t="shared" si="37"/>
        <v>185</v>
      </c>
      <c r="AC77" s="358">
        <f t="shared" si="37"/>
        <v>185</v>
      </c>
      <c r="AD77" s="350">
        <f t="shared" si="37"/>
        <v>26</v>
      </c>
      <c r="AE77" s="353"/>
      <c r="AF77" s="359"/>
      <c r="AG77" s="360"/>
    </row>
    <row r="78" spans="1:33" s="53" customFormat="1" x14ac:dyDescent="0.25">
      <c r="A78" s="135" t="s">
        <v>32</v>
      </c>
      <c r="B78" s="305"/>
      <c r="C78" s="305"/>
      <c r="D78" s="136"/>
      <c r="E78" s="137"/>
      <c r="F78" s="83"/>
      <c r="G78" s="74" t="s">
        <v>479</v>
      </c>
      <c r="H78" s="74"/>
      <c r="I78" s="127">
        <v>0</v>
      </c>
      <c r="J78" s="125">
        <v>0</v>
      </c>
      <c r="K78" s="126">
        <v>0</v>
      </c>
      <c r="L78" s="127">
        <v>0</v>
      </c>
      <c r="M78" s="125">
        <v>0</v>
      </c>
      <c r="N78" s="45">
        <v>0</v>
      </c>
      <c r="O78" s="43">
        <v>0</v>
      </c>
      <c r="P78" s="44">
        <v>0</v>
      </c>
      <c r="Q78" s="45">
        <v>0</v>
      </c>
      <c r="R78" s="43">
        <v>0</v>
      </c>
      <c r="S78" s="44">
        <v>0</v>
      </c>
      <c r="T78" s="45">
        <v>0</v>
      </c>
      <c r="U78" s="43">
        <v>0</v>
      </c>
      <c r="V78" s="44">
        <v>0</v>
      </c>
      <c r="W78" s="45">
        <v>5</v>
      </c>
      <c r="X78" s="43">
        <v>0</v>
      </c>
      <c r="Y78" s="44">
        <v>0</v>
      </c>
      <c r="Z78" s="45">
        <v>4</v>
      </c>
      <c r="AA78" s="40">
        <f t="shared" ref="AA78:AB80" si="38">I78+L78+O78+R78+U78</f>
        <v>0</v>
      </c>
      <c r="AB78" s="58">
        <f t="shared" si="38"/>
        <v>0</v>
      </c>
      <c r="AC78" s="50">
        <f>SUM(AA78+AB78)</f>
        <v>0</v>
      </c>
      <c r="AD78" s="43">
        <f>K78+N78+Q78+T78+W78+Z78</f>
        <v>9</v>
      </c>
      <c r="AE78" s="45"/>
      <c r="AF78" s="79"/>
      <c r="AG78" s="79"/>
    </row>
    <row r="79" spans="1:33" s="53" customFormat="1" ht="15.75" thickBot="1" x14ac:dyDescent="0.3">
      <c r="A79" s="175" t="s">
        <v>32</v>
      </c>
      <c r="B79" s="201"/>
      <c r="C79" s="201"/>
      <c r="D79" s="149" t="s">
        <v>119</v>
      </c>
      <c r="E79" s="177"/>
      <c r="F79" s="83"/>
      <c r="G79" s="150" t="s">
        <v>120</v>
      </c>
      <c r="H79" s="150"/>
      <c r="I79" s="4">
        <v>0</v>
      </c>
      <c r="J79" s="170">
        <v>0</v>
      </c>
      <c r="K79" s="153">
        <v>0</v>
      </c>
      <c r="L79" s="4">
        <v>0</v>
      </c>
      <c r="M79" s="170">
        <v>0</v>
      </c>
      <c r="N79" s="32">
        <v>0</v>
      </c>
      <c r="O79" s="34">
        <v>0</v>
      </c>
      <c r="P79" s="38">
        <v>0</v>
      </c>
      <c r="Q79" s="32">
        <v>0</v>
      </c>
      <c r="R79" s="34">
        <v>0</v>
      </c>
      <c r="S79" s="38">
        <v>0</v>
      </c>
      <c r="T79" s="32">
        <v>0</v>
      </c>
      <c r="U79" s="34">
        <v>0</v>
      </c>
      <c r="V79" s="38">
        <v>0</v>
      </c>
      <c r="W79" s="32">
        <v>0</v>
      </c>
      <c r="X79" s="34">
        <v>0</v>
      </c>
      <c r="Y79" s="38">
        <v>0</v>
      </c>
      <c r="Z79" s="32">
        <v>10</v>
      </c>
      <c r="AA79" s="31">
        <f t="shared" si="38"/>
        <v>0</v>
      </c>
      <c r="AB79" s="33">
        <f t="shared" si="38"/>
        <v>0</v>
      </c>
      <c r="AC79" s="32">
        <v>0</v>
      </c>
      <c r="AD79" s="46">
        <v>10</v>
      </c>
      <c r="AE79" s="32" t="s">
        <v>77</v>
      </c>
      <c r="AF79" s="35"/>
      <c r="AG79" s="35"/>
    </row>
    <row r="80" spans="1:33" s="53" customFormat="1" ht="15.75" thickBot="1" x14ac:dyDescent="0.3">
      <c r="A80" s="175" t="s">
        <v>32</v>
      </c>
      <c r="B80" s="201"/>
      <c r="C80" s="201"/>
      <c r="D80" s="149"/>
      <c r="E80" s="177"/>
      <c r="F80" s="84"/>
      <c r="G80" s="150" t="s">
        <v>126</v>
      </c>
      <c r="H80" s="150"/>
      <c r="I80" s="152">
        <f t="shared" ref="I80:Z80" si="39">I79+I78+I77+I67+I56</f>
        <v>65</v>
      </c>
      <c r="J80" s="152">
        <f t="shared" si="39"/>
        <v>115</v>
      </c>
      <c r="K80" s="152">
        <f t="shared" si="39"/>
        <v>32</v>
      </c>
      <c r="L80" s="152">
        <f t="shared" si="39"/>
        <v>60</v>
      </c>
      <c r="M80" s="152">
        <f t="shared" si="39"/>
        <v>120</v>
      </c>
      <c r="N80" s="31">
        <f t="shared" si="39"/>
        <v>33</v>
      </c>
      <c r="O80" s="31">
        <f t="shared" si="39"/>
        <v>50</v>
      </c>
      <c r="P80" s="31">
        <f t="shared" si="39"/>
        <v>135</v>
      </c>
      <c r="Q80" s="31">
        <f t="shared" si="39"/>
        <v>38</v>
      </c>
      <c r="R80" s="31">
        <f t="shared" si="39"/>
        <v>20</v>
      </c>
      <c r="S80" s="31">
        <f t="shared" si="39"/>
        <v>90</v>
      </c>
      <c r="T80" s="31">
        <f t="shared" si="39"/>
        <v>22</v>
      </c>
      <c r="U80" s="31">
        <f t="shared" si="39"/>
        <v>40</v>
      </c>
      <c r="V80" s="31">
        <f t="shared" si="39"/>
        <v>75</v>
      </c>
      <c r="W80" s="31">
        <f t="shared" si="39"/>
        <v>25</v>
      </c>
      <c r="X80" s="31">
        <f t="shared" si="39"/>
        <v>25</v>
      </c>
      <c r="Y80" s="31">
        <f t="shared" si="39"/>
        <v>40</v>
      </c>
      <c r="Z80" s="31">
        <f t="shared" si="39"/>
        <v>30</v>
      </c>
      <c r="AA80" s="34">
        <f t="shared" si="38"/>
        <v>235</v>
      </c>
      <c r="AB80" s="38">
        <f t="shared" si="38"/>
        <v>535</v>
      </c>
      <c r="AC80" s="34">
        <f>AC79+AC78+AC77+AC67+AC56</f>
        <v>819</v>
      </c>
      <c r="AD80" s="345">
        <f>AD79+AD78+AD77+AD67+AD56</f>
        <v>180</v>
      </c>
      <c r="AE80" s="32"/>
      <c r="AF80" s="36"/>
      <c r="AG80" s="36"/>
    </row>
    <row r="81" spans="14:33" x14ac:dyDescent="0.25"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</row>
    <row r="82" spans="14:33" x14ac:dyDescent="0.25"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</row>
    <row r="83" spans="14:33" x14ac:dyDescent="0.25"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  <c r="AG83" s="346"/>
    </row>
    <row r="84" spans="14:33" x14ac:dyDescent="0.25">
      <c r="N84" s="346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</row>
    <row r="85" spans="14:33" x14ac:dyDescent="0.25"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</row>
    <row r="86" spans="14:33" x14ac:dyDescent="0.25">
      <c r="N86" s="346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</row>
    <row r="87" spans="14:33" x14ac:dyDescent="0.25">
      <c r="N87" s="346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  <c r="AA87" s="346"/>
      <c r="AB87" s="346"/>
      <c r="AC87" s="346"/>
      <c r="AD87" s="346"/>
      <c r="AE87" s="346"/>
      <c r="AF87" s="346"/>
      <c r="AG87" s="346"/>
    </row>
    <row r="88" spans="14:33" x14ac:dyDescent="0.25"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</row>
    <row r="89" spans="14:33" x14ac:dyDescent="0.25"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</row>
  </sheetData>
  <mergeCells count="36">
    <mergeCell ref="F68:F76"/>
    <mergeCell ref="E63:E65"/>
    <mergeCell ref="F63:F65"/>
    <mergeCell ref="D67:G67"/>
    <mergeCell ref="E57:E58"/>
    <mergeCell ref="F57:F58"/>
    <mergeCell ref="E59:E60"/>
    <mergeCell ref="F59:F60"/>
    <mergeCell ref="E61:E62"/>
    <mergeCell ref="F61:F62"/>
    <mergeCell ref="E48:E50"/>
    <mergeCell ref="F48:F50"/>
    <mergeCell ref="E52:E53"/>
    <mergeCell ref="F52:F53"/>
    <mergeCell ref="D55:G55"/>
    <mergeCell ref="F34:F38"/>
    <mergeCell ref="E40:E43"/>
    <mergeCell ref="F40:F43"/>
    <mergeCell ref="E45:E46"/>
    <mergeCell ref="F45:F46"/>
    <mergeCell ref="D56:G56"/>
    <mergeCell ref="E30:E32"/>
    <mergeCell ref="F30:F32"/>
    <mergeCell ref="A1:AG1"/>
    <mergeCell ref="E3:E6"/>
    <mergeCell ref="F3:F6"/>
    <mergeCell ref="E7:E10"/>
    <mergeCell ref="F7:F10"/>
    <mergeCell ref="E12:E16"/>
    <mergeCell ref="F12:F16"/>
    <mergeCell ref="E18:E23"/>
    <mergeCell ref="F18:F23"/>
    <mergeCell ref="E26:E27"/>
    <mergeCell ref="F26:F27"/>
    <mergeCell ref="D29:G29"/>
    <mergeCell ref="E34:E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zoomScaleNormal="100" workbookViewId="0">
      <selection sqref="A1:AG1"/>
    </sheetView>
  </sheetViews>
  <sheetFormatPr defaultRowHeight="15" x14ac:dyDescent="0.25"/>
  <cols>
    <col min="1" max="1" width="3.85546875" customWidth="1"/>
    <col min="2" max="2" width="2.85546875" customWidth="1"/>
    <col min="3" max="3" width="2.5703125" customWidth="1"/>
    <col min="4" max="4" width="13.28515625" customWidth="1"/>
    <col min="5" max="5" width="16" customWidth="1"/>
    <col min="6" max="6" width="12.7109375" hidden="1" customWidth="1"/>
    <col min="7" max="7" width="50" customWidth="1"/>
    <col min="8" max="8" width="23.140625" hidden="1" customWidth="1"/>
    <col min="9" max="9" width="2.140625" customWidth="1"/>
    <col min="10" max="10" width="2.7109375" customWidth="1"/>
    <col min="11" max="12" width="2.42578125" customWidth="1"/>
    <col min="13" max="13" width="2.7109375" customWidth="1"/>
    <col min="14" max="15" width="2.42578125" customWidth="1"/>
    <col min="16" max="16" width="2.7109375" customWidth="1"/>
    <col min="17" max="18" width="2.42578125" customWidth="1"/>
    <col min="19" max="19" width="2.7109375" customWidth="1"/>
    <col min="20" max="21" width="2.42578125" customWidth="1"/>
    <col min="22" max="22" width="2.7109375" customWidth="1"/>
    <col min="23" max="24" width="2.42578125" customWidth="1"/>
    <col min="25" max="25" width="2.7109375" customWidth="1"/>
    <col min="26" max="28" width="2.42578125" customWidth="1"/>
    <col min="29" max="29" width="4.28515625" customWidth="1"/>
    <col min="30" max="30" width="4.85546875" customWidth="1"/>
    <col min="31" max="31" width="3.140625" customWidth="1"/>
    <col min="32" max="32" width="22.5703125" customWidth="1"/>
    <col min="33" max="33" width="52.5703125" customWidth="1"/>
  </cols>
  <sheetData>
    <row r="1" spans="1:33" ht="109.15" customHeight="1" x14ac:dyDescent="0.6">
      <c r="A1" s="382" t="s">
        <v>483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415"/>
    </row>
    <row r="2" spans="1:33" ht="81.75" thickBot="1" x14ac:dyDescent="0.3">
      <c r="A2" s="22" t="s">
        <v>0</v>
      </c>
      <c r="B2" s="22" t="s">
        <v>1</v>
      </c>
      <c r="C2" s="22" t="s">
        <v>2</v>
      </c>
      <c r="D2" s="23" t="s">
        <v>3</v>
      </c>
      <c r="E2" s="3" t="s">
        <v>166</v>
      </c>
      <c r="F2" s="3" t="s">
        <v>179</v>
      </c>
      <c r="G2" s="24" t="s">
        <v>4</v>
      </c>
      <c r="H2" s="17" t="s">
        <v>127</v>
      </c>
      <c r="I2" s="1" t="s">
        <v>5</v>
      </c>
      <c r="J2" s="2" t="s">
        <v>6</v>
      </c>
      <c r="K2" s="25" t="s">
        <v>7</v>
      </c>
      <c r="L2" s="1" t="s">
        <v>8</v>
      </c>
      <c r="M2" s="2" t="s">
        <v>9</v>
      </c>
      <c r="N2" s="25" t="s">
        <v>10</v>
      </c>
      <c r="O2" s="1" t="s">
        <v>11</v>
      </c>
      <c r="P2" s="2" t="s">
        <v>12</v>
      </c>
      <c r="Q2" s="25" t="s">
        <v>13</v>
      </c>
      <c r="R2" s="1" t="s">
        <v>14</v>
      </c>
      <c r="S2" s="2" t="s">
        <v>15</v>
      </c>
      <c r="T2" s="25" t="s">
        <v>16</v>
      </c>
      <c r="U2" s="1" t="s">
        <v>17</v>
      </c>
      <c r="V2" s="2" t="s">
        <v>18</v>
      </c>
      <c r="W2" s="25" t="s">
        <v>19</v>
      </c>
      <c r="X2" s="1" t="s">
        <v>20</v>
      </c>
      <c r="Y2" s="2" t="s">
        <v>21</v>
      </c>
      <c r="Z2" s="25" t="s">
        <v>22</v>
      </c>
      <c r="AA2" s="3" t="s">
        <v>25</v>
      </c>
      <c r="AB2" s="3" t="s">
        <v>26</v>
      </c>
      <c r="AC2" s="3" t="s">
        <v>27</v>
      </c>
      <c r="AD2" s="3" t="s">
        <v>28</v>
      </c>
      <c r="AE2" s="26" t="s">
        <v>29</v>
      </c>
      <c r="AF2" s="253" t="s">
        <v>30</v>
      </c>
      <c r="AG2" s="24" t="s">
        <v>31</v>
      </c>
    </row>
    <row r="3" spans="1:33" x14ac:dyDescent="0.25">
      <c r="A3" s="86" t="s">
        <v>32</v>
      </c>
      <c r="B3" s="88" t="s">
        <v>33</v>
      </c>
      <c r="C3" s="89">
        <v>1</v>
      </c>
      <c r="D3" s="193" t="s">
        <v>306</v>
      </c>
      <c r="E3" s="369" t="s">
        <v>167</v>
      </c>
      <c r="F3" s="366" t="s">
        <v>187</v>
      </c>
      <c r="G3" s="64" t="s">
        <v>34</v>
      </c>
      <c r="H3" s="220" t="s">
        <v>187</v>
      </c>
      <c r="I3" s="88">
        <v>10</v>
      </c>
      <c r="J3" s="88">
        <v>0</v>
      </c>
      <c r="K3" s="89">
        <v>2</v>
      </c>
      <c r="L3" s="87"/>
      <c r="M3" s="88"/>
      <c r="N3" s="89"/>
      <c r="O3" s="87"/>
      <c r="P3" s="88"/>
      <c r="Q3" s="89"/>
      <c r="R3" s="87"/>
      <c r="S3" s="88"/>
      <c r="T3" s="89"/>
      <c r="U3" s="87"/>
      <c r="V3" s="88"/>
      <c r="W3" s="89"/>
      <c r="X3" s="87"/>
      <c r="Y3" s="88"/>
      <c r="Z3" s="88"/>
      <c r="AA3" s="87">
        <f t="shared" ref="AA3:AB10" si="0">X3+U3+R3+O3+L3+I3</f>
        <v>10</v>
      </c>
      <c r="AB3" s="89">
        <f t="shared" si="0"/>
        <v>0</v>
      </c>
      <c r="AC3" s="143">
        <f>SUM(AA3:AB3)</f>
        <v>10</v>
      </c>
      <c r="AD3" s="90">
        <f t="shared" ref="AD3:AD10" si="1">K3+N3+Q3+T3+W3+Z3</f>
        <v>2</v>
      </c>
      <c r="AE3" s="89" t="s">
        <v>35</v>
      </c>
      <c r="AF3" s="91"/>
      <c r="AG3" s="204"/>
    </row>
    <row r="4" spans="1:33" x14ac:dyDescent="0.25">
      <c r="A4" s="93" t="s">
        <v>32</v>
      </c>
      <c r="B4" s="95" t="s">
        <v>261</v>
      </c>
      <c r="C4" s="96">
        <v>5</v>
      </c>
      <c r="D4" s="157" t="s">
        <v>412</v>
      </c>
      <c r="E4" s="370"/>
      <c r="F4" s="367"/>
      <c r="G4" s="65" t="s">
        <v>263</v>
      </c>
      <c r="H4" s="176" t="s">
        <v>200</v>
      </c>
      <c r="I4" s="95"/>
      <c r="J4" s="95"/>
      <c r="K4" s="96"/>
      <c r="L4" s="94"/>
      <c r="M4" s="95"/>
      <c r="N4" s="96"/>
      <c r="O4" s="94"/>
      <c r="P4" s="95"/>
      <c r="Q4" s="96"/>
      <c r="R4" s="94"/>
      <c r="S4" s="95"/>
      <c r="T4" s="96"/>
      <c r="U4" s="94">
        <v>10</v>
      </c>
      <c r="V4" s="95">
        <v>5</v>
      </c>
      <c r="W4" s="96">
        <v>3</v>
      </c>
      <c r="X4" s="94"/>
      <c r="Y4" s="95"/>
      <c r="Z4" s="95"/>
      <c r="AA4" s="94">
        <f t="shared" si="0"/>
        <v>10</v>
      </c>
      <c r="AB4" s="96">
        <f>Y4+V4+S4+P4+M4+J4</f>
        <v>5</v>
      </c>
      <c r="AC4" s="119">
        <f t="shared" ref="AC4:AC10" si="2">SUM(AA4:AB4)</f>
        <v>15</v>
      </c>
      <c r="AD4" s="97">
        <f t="shared" si="1"/>
        <v>3</v>
      </c>
      <c r="AE4" s="96" t="s">
        <v>38</v>
      </c>
      <c r="AF4" s="80"/>
      <c r="AG4" s="206"/>
    </row>
    <row r="5" spans="1:33" x14ac:dyDescent="0.25">
      <c r="A5" s="93" t="s">
        <v>32</v>
      </c>
      <c r="B5" s="99" t="s">
        <v>39</v>
      </c>
      <c r="C5" s="198">
        <v>3</v>
      </c>
      <c r="D5" s="83" t="s">
        <v>307</v>
      </c>
      <c r="E5" s="370"/>
      <c r="F5" s="367"/>
      <c r="G5" s="66" t="s">
        <v>40</v>
      </c>
      <c r="H5" s="181" t="s">
        <v>187</v>
      </c>
      <c r="I5" s="95"/>
      <c r="J5" s="95"/>
      <c r="K5" s="96"/>
      <c r="L5" s="94"/>
      <c r="M5" s="95"/>
      <c r="N5" s="96"/>
      <c r="O5" s="94">
        <v>10</v>
      </c>
      <c r="P5" s="95">
        <v>0</v>
      </c>
      <c r="Q5" s="96">
        <v>2</v>
      </c>
      <c r="R5" s="94"/>
      <c r="S5" s="95"/>
      <c r="T5" s="96"/>
      <c r="U5" s="94"/>
      <c r="V5" s="95"/>
      <c r="W5" s="96"/>
      <c r="X5" s="94"/>
      <c r="Y5" s="95"/>
      <c r="Z5" s="95"/>
      <c r="AA5" s="94">
        <f t="shared" si="0"/>
        <v>10</v>
      </c>
      <c r="AB5" s="96">
        <f t="shared" si="0"/>
        <v>0</v>
      </c>
      <c r="AC5" s="119">
        <f t="shared" si="2"/>
        <v>10</v>
      </c>
      <c r="AD5" s="97">
        <f t="shared" si="1"/>
        <v>2</v>
      </c>
      <c r="AE5" s="96" t="s">
        <v>35</v>
      </c>
      <c r="AF5" s="100"/>
      <c r="AG5" s="209"/>
    </row>
    <row r="6" spans="1:33" ht="15.75" thickBot="1" x14ac:dyDescent="0.3">
      <c r="A6" s="102" t="s">
        <v>32</v>
      </c>
      <c r="B6" s="56" t="s">
        <v>33</v>
      </c>
      <c r="C6" s="111">
        <v>1</v>
      </c>
      <c r="D6" s="184" t="s">
        <v>308</v>
      </c>
      <c r="E6" s="371"/>
      <c r="F6" s="368"/>
      <c r="G6" s="67" t="s">
        <v>41</v>
      </c>
      <c r="H6" s="207" t="s">
        <v>187</v>
      </c>
      <c r="I6" s="103">
        <v>10</v>
      </c>
      <c r="J6" s="103">
        <v>0</v>
      </c>
      <c r="K6" s="104">
        <v>2</v>
      </c>
      <c r="L6" s="105"/>
      <c r="M6" s="103"/>
      <c r="N6" s="104"/>
      <c r="O6" s="105"/>
      <c r="P6" s="103"/>
      <c r="Q6" s="104"/>
      <c r="R6" s="105"/>
      <c r="S6" s="103"/>
      <c r="T6" s="104"/>
      <c r="U6" s="105"/>
      <c r="V6" s="103"/>
      <c r="W6" s="104"/>
      <c r="X6" s="105"/>
      <c r="Y6" s="103"/>
      <c r="Z6" s="103"/>
      <c r="AA6" s="105">
        <f t="shared" si="0"/>
        <v>10</v>
      </c>
      <c r="AB6" s="104">
        <f t="shared" si="0"/>
        <v>0</v>
      </c>
      <c r="AC6" s="144">
        <f t="shared" si="2"/>
        <v>10</v>
      </c>
      <c r="AD6" s="106">
        <f t="shared" si="1"/>
        <v>2</v>
      </c>
      <c r="AE6" s="104" t="s">
        <v>35</v>
      </c>
      <c r="AF6" s="107"/>
      <c r="AG6" s="208"/>
    </row>
    <row r="7" spans="1:33" x14ac:dyDescent="0.25">
      <c r="A7" s="86" t="s">
        <v>32</v>
      </c>
      <c r="B7" s="55" t="s">
        <v>36</v>
      </c>
      <c r="C7" s="55">
        <v>5</v>
      </c>
      <c r="D7" s="193" t="s">
        <v>309</v>
      </c>
      <c r="E7" s="363" t="s">
        <v>185</v>
      </c>
      <c r="F7" s="366" t="s">
        <v>187</v>
      </c>
      <c r="G7" s="68" t="s">
        <v>56</v>
      </c>
      <c r="H7" s="220" t="s">
        <v>187</v>
      </c>
      <c r="I7" s="88"/>
      <c r="J7" s="88"/>
      <c r="K7" s="89"/>
      <c r="L7" s="87"/>
      <c r="M7" s="88"/>
      <c r="N7" s="89"/>
      <c r="O7" s="87"/>
      <c r="P7" s="88"/>
      <c r="Q7" s="89"/>
      <c r="R7" s="87"/>
      <c r="S7" s="88"/>
      <c r="T7" s="89"/>
      <c r="U7" s="87">
        <v>10</v>
      </c>
      <c r="V7" s="88">
        <v>0</v>
      </c>
      <c r="W7" s="89">
        <v>2</v>
      </c>
      <c r="X7" s="109"/>
      <c r="Y7" s="110"/>
      <c r="Z7" s="110"/>
      <c r="AA7" s="87">
        <f t="shared" si="0"/>
        <v>10</v>
      </c>
      <c r="AB7" s="89">
        <f t="shared" si="0"/>
        <v>0</v>
      </c>
      <c r="AC7" s="143">
        <f t="shared" si="2"/>
        <v>10</v>
      </c>
      <c r="AD7" s="90">
        <f t="shared" si="1"/>
        <v>2</v>
      </c>
      <c r="AE7" s="89" t="s">
        <v>35</v>
      </c>
      <c r="AF7" s="91"/>
      <c r="AG7" s="204"/>
    </row>
    <row r="8" spans="1:33" x14ac:dyDescent="0.25">
      <c r="A8" s="93" t="s">
        <v>32</v>
      </c>
      <c r="B8" s="99" t="s">
        <v>36</v>
      </c>
      <c r="C8" s="99">
        <v>6</v>
      </c>
      <c r="D8" s="157" t="s">
        <v>310</v>
      </c>
      <c r="E8" s="364"/>
      <c r="F8" s="367"/>
      <c r="G8" s="69" t="s">
        <v>42</v>
      </c>
      <c r="H8" s="181" t="s">
        <v>187</v>
      </c>
      <c r="I8" s="95"/>
      <c r="J8" s="95"/>
      <c r="K8" s="96"/>
      <c r="L8" s="94"/>
      <c r="M8" s="95"/>
      <c r="N8" s="96"/>
      <c r="O8" s="94"/>
      <c r="P8" s="95"/>
      <c r="Q8" s="96"/>
      <c r="R8" s="94"/>
      <c r="S8" s="95"/>
      <c r="T8" s="96"/>
      <c r="U8" s="94"/>
      <c r="V8" s="95"/>
      <c r="W8" s="96"/>
      <c r="X8" s="94">
        <v>10</v>
      </c>
      <c r="Y8" s="95">
        <v>0</v>
      </c>
      <c r="Z8" s="95">
        <v>2</v>
      </c>
      <c r="AA8" s="94">
        <f>X8+U8+R8+O8+L8+I8</f>
        <v>10</v>
      </c>
      <c r="AB8" s="96">
        <f>Y8+V8+S8+P8+M8+J8</f>
        <v>0</v>
      </c>
      <c r="AC8" s="119">
        <f t="shared" si="2"/>
        <v>10</v>
      </c>
      <c r="AD8" s="97">
        <f t="shared" si="1"/>
        <v>2</v>
      </c>
      <c r="AE8" s="96" t="s">
        <v>35</v>
      </c>
      <c r="AF8" s="80" t="s">
        <v>309</v>
      </c>
      <c r="AG8" s="205" t="s">
        <v>56</v>
      </c>
    </row>
    <row r="9" spans="1:33" x14ac:dyDescent="0.25">
      <c r="A9" s="93" t="s">
        <v>32</v>
      </c>
      <c r="B9" s="99" t="s">
        <v>39</v>
      </c>
      <c r="C9" s="99">
        <v>4</v>
      </c>
      <c r="D9" s="157" t="s">
        <v>311</v>
      </c>
      <c r="E9" s="364"/>
      <c r="F9" s="367"/>
      <c r="G9" s="69" t="s">
        <v>43</v>
      </c>
      <c r="H9" s="181" t="s">
        <v>188</v>
      </c>
      <c r="I9" s="95"/>
      <c r="J9" s="95"/>
      <c r="K9" s="96"/>
      <c r="L9" s="94"/>
      <c r="M9" s="95"/>
      <c r="N9" s="96"/>
      <c r="O9" s="94"/>
      <c r="P9" s="95"/>
      <c r="Q9" s="96"/>
      <c r="R9" s="94">
        <v>10</v>
      </c>
      <c r="S9" s="95">
        <v>0</v>
      </c>
      <c r="T9" s="96">
        <v>2</v>
      </c>
      <c r="U9" s="94"/>
      <c r="V9" s="95"/>
      <c r="W9" s="96"/>
      <c r="X9" s="94"/>
      <c r="Y9" s="95"/>
      <c r="Z9" s="95"/>
      <c r="AA9" s="94">
        <f t="shared" si="0"/>
        <v>10</v>
      </c>
      <c r="AB9" s="96">
        <f t="shared" si="0"/>
        <v>0</v>
      </c>
      <c r="AC9" s="119">
        <f t="shared" si="2"/>
        <v>10</v>
      </c>
      <c r="AD9" s="97">
        <f t="shared" si="1"/>
        <v>2</v>
      </c>
      <c r="AE9" s="96" t="s">
        <v>35</v>
      </c>
      <c r="AF9" s="80"/>
      <c r="AG9" s="206"/>
    </row>
    <row r="10" spans="1:33" ht="15.75" thickBot="1" x14ac:dyDescent="0.3">
      <c r="A10" s="102" t="s">
        <v>32</v>
      </c>
      <c r="B10" s="56" t="s">
        <v>36</v>
      </c>
      <c r="C10" s="56">
        <v>5</v>
      </c>
      <c r="D10" s="183" t="s">
        <v>373</v>
      </c>
      <c r="E10" s="365"/>
      <c r="F10" s="368"/>
      <c r="G10" s="70" t="s">
        <v>218</v>
      </c>
      <c r="H10" s="207" t="s">
        <v>190</v>
      </c>
      <c r="I10" s="103"/>
      <c r="J10" s="103"/>
      <c r="K10" s="104"/>
      <c r="L10" s="105"/>
      <c r="M10" s="103"/>
      <c r="N10" s="104"/>
      <c r="O10" s="182"/>
      <c r="P10" s="182"/>
      <c r="Q10" s="182"/>
      <c r="R10" s="105"/>
      <c r="S10" s="103"/>
      <c r="T10" s="103"/>
      <c r="U10" s="309">
        <v>2</v>
      </c>
      <c r="V10" s="256">
        <v>0</v>
      </c>
      <c r="W10" s="302">
        <v>2</v>
      </c>
      <c r="X10" s="103"/>
      <c r="Y10" s="103"/>
      <c r="Z10" s="103"/>
      <c r="AA10" s="105">
        <f t="shared" si="0"/>
        <v>2</v>
      </c>
      <c r="AB10" s="104">
        <f t="shared" si="0"/>
        <v>0</v>
      </c>
      <c r="AC10" s="144">
        <f t="shared" si="2"/>
        <v>2</v>
      </c>
      <c r="AD10" s="183">
        <f t="shared" si="1"/>
        <v>2</v>
      </c>
      <c r="AE10" s="104" t="s">
        <v>35</v>
      </c>
      <c r="AF10" s="107"/>
      <c r="AG10" s="208"/>
    </row>
    <row r="11" spans="1:33" ht="15.75" thickBot="1" x14ac:dyDescent="0.3">
      <c r="A11" s="129" t="s">
        <v>32</v>
      </c>
      <c r="B11" s="99"/>
      <c r="C11" s="198"/>
      <c r="D11" s="115"/>
      <c r="E11" s="116"/>
      <c r="F11" s="116"/>
      <c r="G11" s="75" t="s">
        <v>44</v>
      </c>
      <c r="H11" s="75"/>
      <c r="I11" s="117">
        <f>SUM(I3:I10)</f>
        <v>20</v>
      </c>
      <c r="J11" s="117">
        <f t="shared" ref="J11:AB11" si="3">SUM(J3:J10)</f>
        <v>0</v>
      </c>
      <c r="K11" s="117">
        <f t="shared" si="3"/>
        <v>4</v>
      </c>
      <c r="L11" s="117">
        <f t="shared" si="3"/>
        <v>0</v>
      </c>
      <c r="M11" s="117">
        <f t="shared" si="3"/>
        <v>0</v>
      </c>
      <c r="N11" s="117">
        <f t="shared" si="3"/>
        <v>0</v>
      </c>
      <c r="O11" s="117">
        <f t="shared" si="3"/>
        <v>10</v>
      </c>
      <c r="P11" s="117">
        <f t="shared" si="3"/>
        <v>0</v>
      </c>
      <c r="Q11" s="117">
        <f t="shared" si="3"/>
        <v>2</v>
      </c>
      <c r="R11" s="117">
        <f t="shared" si="3"/>
        <v>10</v>
      </c>
      <c r="S11" s="117">
        <f t="shared" si="3"/>
        <v>0</v>
      </c>
      <c r="T11" s="117">
        <f t="shared" si="3"/>
        <v>2</v>
      </c>
      <c r="U11" s="117">
        <f>SUM(U3:U10)</f>
        <v>22</v>
      </c>
      <c r="V11" s="117">
        <f>SUM(V3:V10)</f>
        <v>5</v>
      </c>
      <c r="W11" s="117">
        <f>SUM(W3:W10)</f>
        <v>7</v>
      </c>
      <c r="X11" s="117">
        <f t="shared" si="3"/>
        <v>10</v>
      </c>
      <c r="Y11" s="117">
        <f t="shared" si="3"/>
        <v>0</v>
      </c>
      <c r="Z11" s="117">
        <f t="shared" si="3"/>
        <v>2</v>
      </c>
      <c r="AA11" s="117">
        <f t="shared" si="3"/>
        <v>72</v>
      </c>
      <c r="AB11" s="117">
        <f t="shared" si="3"/>
        <v>5</v>
      </c>
      <c r="AC11" s="118">
        <f>SUM(AC3:AC10)</f>
        <v>77</v>
      </c>
      <c r="AD11" s="118">
        <f>SUM(AD3:AD10)</f>
        <v>17</v>
      </c>
      <c r="AE11" s="119">
        <v>0</v>
      </c>
      <c r="AF11" s="100"/>
      <c r="AG11" s="101"/>
    </row>
    <row r="12" spans="1:33" x14ac:dyDescent="0.25">
      <c r="A12" s="86" t="s">
        <v>32</v>
      </c>
      <c r="B12" s="55" t="s">
        <v>33</v>
      </c>
      <c r="C12" s="254">
        <v>1</v>
      </c>
      <c r="D12" s="193" t="s">
        <v>433</v>
      </c>
      <c r="E12" s="369" t="s">
        <v>183</v>
      </c>
      <c r="F12" s="366" t="s">
        <v>192</v>
      </c>
      <c r="G12" s="68" t="s">
        <v>45</v>
      </c>
      <c r="H12" s="220" t="s">
        <v>189</v>
      </c>
      <c r="I12" s="88">
        <v>5</v>
      </c>
      <c r="J12" s="88">
        <v>5</v>
      </c>
      <c r="K12" s="89">
        <v>2</v>
      </c>
      <c r="L12" s="87"/>
      <c r="M12" s="88"/>
      <c r="N12" s="89"/>
      <c r="O12" s="87"/>
      <c r="P12" s="88"/>
      <c r="Q12" s="89"/>
      <c r="R12" s="87"/>
      <c r="S12" s="88"/>
      <c r="T12" s="89"/>
      <c r="U12" s="87"/>
      <c r="V12" s="88"/>
      <c r="W12" s="89"/>
      <c r="X12" s="87"/>
      <c r="Y12" s="88"/>
      <c r="Z12" s="89"/>
      <c r="AA12" s="87">
        <f t="shared" ref="AA12:AB16" si="4">X12+U12+R12+O12+L12+I12</f>
        <v>5</v>
      </c>
      <c r="AB12" s="89">
        <f t="shared" si="4"/>
        <v>5</v>
      </c>
      <c r="AC12" s="143">
        <f>SUM(AA12:AB12)</f>
        <v>10</v>
      </c>
      <c r="AD12" s="90">
        <f>K12+N12+Q12+T12+W12+Z12</f>
        <v>2</v>
      </c>
      <c r="AE12" s="89" t="s">
        <v>35</v>
      </c>
      <c r="AF12" s="91"/>
      <c r="AG12" s="204"/>
    </row>
    <row r="13" spans="1:33" x14ac:dyDescent="0.25">
      <c r="A13" s="93" t="s">
        <v>32</v>
      </c>
      <c r="B13" s="99" t="s">
        <v>33</v>
      </c>
      <c r="C13" s="198">
        <v>2</v>
      </c>
      <c r="D13" s="157" t="s">
        <v>313</v>
      </c>
      <c r="E13" s="370"/>
      <c r="F13" s="367"/>
      <c r="G13" s="69" t="s">
        <v>46</v>
      </c>
      <c r="H13" s="181" t="s">
        <v>189</v>
      </c>
      <c r="I13" s="95"/>
      <c r="J13" s="95"/>
      <c r="K13" s="96"/>
      <c r="L13" s="94">
        <v>10</v>
      </c>
      <c r="M13" s="95">
        <v>5</v>
      </c>
      <c r="N13" s="96">
        <v>3</v>
      </c>
      <c r="O13" s="94"/>
      <c r="P13" s="95"/>
      <c r="Q13" s="96"/>
      <c r="R13" s="94"/>
      <c r="S13" s="95"/>
      <c r="T13" s="96"/>
      <c r="U13" s="94"/>
      <c r="V13" s="95"/>
      <c r="W13" s="96"/>
      <c r="X13" s="94"/>
      <c r="Y13" s="95"/>
      <c r="Z13" s="96"/>
      <c r="AA13" s="94">
        <f t="shared" si="4"/>
        <v>10</v>
      </c>
      <c r="AB13" s="96">
        <f t="shared" si="4"/>
        <v>5</v>
      </c>
      <c r="AC13" s="119">
        <f t="shared" ref="AC13:AC16" si="5">SUM(AA13:AB13)</f>
        <v>15</v>
      </c>
      <c r="AD13" s="97">
        <f>K13+N13+Q13+T13+W13+Z13</f>
        <v>3</v>
      </c>
      <c r="AE13" s="96" t="s">
        <v>35</v>
      </c>
      <c r="AF13" s="80" t="s">
        <v>338</v>
      </c>
      <c r="AG13" s="206" t="s">
        <v>45</v>
      </c>
    </row>
    <row r="14" spans="1:33" x14ac:dyDescent="0.25">
      <c r="A14" s="93" t="s">
        <v>32</v>
      </c>
      <c r="B14" s="99" t="s">
        <v>39</v>
      </c>
      <c r="C14" s="198">
        <v>3</v>
      </c>
      <c r="D14" s="157" t="s">
        <v>314</v>
      </c>
      <c r="E14" s="370"/>
      <c r="F14" s="367"/>
      <c r="G14" s="69" t="s">
        <v>47</v>
      </c>
      <c r="H14" s="181" t="s">
        <v>189</v>
      </c>
      <c r="I14" s="95"/>
      <c r="J14" s="95"/>
      <c r="K14" s="96"/>
      <c r="L14" s="94"/>
      <c r="M14" s="95"/>
      <c r="N14" s="96"/>
      <c r="O14" s="94">
        <v>10</v>
      </c>
      <c r="P14" s="95">
        <v>5</v>
      </c>
      <c r="Q14" s="96">
        <v>3</v>
      </c>
      <c r="R14" s="94"/>
      <c r="S14" s="95"/>
      <c r="T14" s="96"/>
      <c r="U14" s="94"/>
      <c r="V14" s="95"/>
      <c r="W14" s="96"/>
      <c r="X14" s="94"/>
      <c r="Y14" s="95"/>
      <c r="Z14" s="96"/>
      <c r="AA14" s="94">
        <f t="shared" si="4"/>
        <v>10</v>
      </c>
      <c r="AB14" s="96">
        <f t="shared" si="4"/>
        <v>5</v>
      </c>
      <c r="AC14" s="119">
        <f t="shared" si="5"/>
        <v>15</v>
      </c>
      <c r="AD14" s="97">
        <f>K14+N14+Q14+T14+W14+Z14</f>
        <v>3</v>
      </c>
      <c r="AE14" s="96" t="s">
        <v>35</v>
      </c>
      <c r="AF14" s="80" t="s">
        <v>312</v>
      </c>
      <c r="AG14" s="206" t="s">
        <v>45</v>
      </c>
    </row>
    <row r="15" spans="1:33" x14ac:dyDescent="0.25">
      <c r="A15" s="93" t="s">
        <v>32</v>
      </c>
      <c r="B15" s="99" t="s">
        <v>39</v>
      </c>
      <c r="C15" s="198">
        <v>4</v>
      </c>
      <c r="D15" s="157" t="s">
        <v>315</v>
      </c>
      <c r="E15" s="370"/>
      <c r="F15" s="367"/>
      <c r="G15" s="69" t="s">
        <v>48</v>
      </c>
      <c r="H15" s="181" t="s">
        <v>190</v>
      </c>
      <c r="I15" s="95"/>
      <c r="J15" s="95"/>
      <c r="K15" s="96"/>
      <c r="L15" s="94"/>
      <c r="M15" s="95"/>
      <c r="N15" s="96"/>
      <c r="O15" s="94"/>
      <c r="P15" s="95"/>
      <c r="Q15" s="96"/>
      <c r="R15" s="94">
        <v>0</v>
      </c>
      <c r="S15" s="95">
        <v>10</v>
      </c>
      <c r="T15" s="96">
        <v>2</v>
      </c>
      <c r="U15" s="94"/>
      <c r="V15" s="95"/>
      <c r="W15" s="96"/>
      <c r="X15" s="94"/>
      <c r="Y15" s="95"/>
      <c r="Z15" s="96"/>
      <c r="AA15" s="94">
        <f t="shared" si="4"/>
        <v>0</v>
      </c>
      <c r="AB15" s="96">
        <f t="shared" si="4"/>
        <v>10</v>
      </c>
      <c r="AC15" s="119">
        <f t="shared" si="5"/>
        <v>10</v>
      </c>
      <c r="AD15" s="97">
        <f>K15+N15+Q15+T15+W15+Z15</f>
        <v>2</v>
      </c>
      <c r="AE15" s="96" t="s">
        <v>38</v>
      </c>
      <c r="AF15" s="80" t="s">
        <v>313</v>
      </c>
      <c r="AG15" s="206" t="s">
        <v>46</v>
      </c>
    </row>
    <row r="16" spans="1:33" ht="48.75" thickBot="1" x14ac:dyDescent="0.3">
      <c r="A16" s="102" t="s">
        <v>32</v>
      </c>
      <c r="B16" s="56" t="s">
        <v>36</v>
      </c>
      <c r="C16" s="111">
        <v>6</v>
      </c>
      <c r="D16" s="184" t="s">
        <v>413</v>
      </c>
      <c r="E16" s="371"/>
      <c r="F16" s="368"/>
      <c r="G16" s="71" t="s">
        <v>264</v>
      </c>
      <c r="H16" s="278" t="s">
        <v>191</v>
      </c>
      <c r="I16" s="103"/>
      <c r="J16" s="103"/>
      <c r="K16" s="104"/>
      <c r="L16" s="105"/>
      <c r="M16" s="103"/>
      <c r="N16" s="104"/>
      <c r="O16" s="105"/>
      <c r="P16" s="103"/>
      <c r="Q16" s="104"/>
      <c r="R16" s="105"/>
      <c r="S16" s="103"/>
      <c r="T16" s="104"/>
      <c r="U16" s="105"/>
      <c r="V16" s="103"/>
      <c r="W16" s="104"/>
      <c r="X16" s="105">
        <v>0</v>
      </c>
      <c r="Y16" s="103">
        <v>10</v>
      </c>
      <c r="Z16" s="103">
        <v>2</v>
      </c>
      <c r="AA16" s="105">
        <f t="shared" si="4"/>
        <v>0</v>
      </c>
      <c r="AB16" s="104">
        <f t="shared" si="4"/>
        <v>10</v>
      </c>
      <c r="AC16" s="144">
        <f t="shared" si="5"/>
        <v>10</v>
      </c>
      <c r="AD16" s="106">
        <f>K16+N16+Q16+T16+W16+Z16</f>
        <v>2</v>
      </c>
      <c r="AE16" s="104" t="s">
        <v>38</v>
      </c>
      <c r="AF16" s="120" t="s">
        <v>339</v>
      </c>
      <c r="AG16" s="273" t="s">
        <v>52</v>
      </c>
    </row>
    <row r="17" spans="1:33" ht="15.75" thickBot="1" x14ac:dyDescent="0.3">
      <c r="A17" s="129" t="s">
        <v>32</v>
      </c>
      <c r="B17" s="99"/>
      <c r="C17" s="99"/>
      <c r="D17" s="115"/>
      <c r="E17" s="116"/>
      <c r="F17" s="116"/>
      <c r="G17" s="75" t="s">
        <v>51</v>
      </c>
      <c r="H17" s="75"/>
      <c r="I17" s="117">
        <f>SUM(I12:I16)</f>
        <v>5</v>
      </c>
      <c r="J17" s="117">
        <f t="shared" ref="J17:Z17" si="6">SUM(J12:J16)</f>
        <v>5</v>
      </c>
      <c r="K17" s="117">
        <f t="shared" si="6"/>
        <v>2</v>
      </c>
      <c r="L17" s="117">
        <f t="shared" si="6"/>
        <v>10</v>
      </c>
      <c r="M17" s="117">
        <f t="shared" si="6"/>
        <v>5</v>
      </c>
      <c r="N17" s="117">
        <f t="shared" si="6"/>
        <v>3</v>
      </c>
      <c r="O17" s="117">
        <f t="shared" si="6"/>
        <v>10</v>
      </c>
      <c r="P17" s="117">
        <f t="shared" si="6"/>
        <v>5</v>
      </c>
      <c r="Q17" s="117">
        <f t="shared" si="6"/>
        <v>3</v>
      </c>
      <c r="R17" s="117">
        <f t="shared" si="6"/>
        <v>0</v>
      </c>
      <c r="S17" s="117">
        <f t="shared" si="6"/>
        <v>10</v>
      </c>
      <c r="T17" s="117">
        <f t="shared" si="6"/>
        <v>2</v>
      </c>
      <c r="U17" s="117">
        <f t="shared" si="6"/>
        <v>0</v>
      </c>
      <c r="V17" s="117">
        <f t="shared" si="6"/>
        <v>0</v>
      </c>
      <c r="W17" s="117">
        <f t="shared" si="6"/>
        <v>0</v>
      </c>
      <c r="X17" s="117">
        <f t="shared" si="6"/>
        <v>0</v>
      </c>
      <c r="Y17" s="117">
        <f t="shared" si="6"/>
        <v>10</v>
      </c>
      <c r="Z17" s="117">
        <f t="shared" si="6"/>
        <v>2</v>
      </c>
      <c r="AA17" s="117">
        <f>SUM(AA12:AA16)</f>
        <v>25</v>
      </c>
      <c r="AB17" s="117">
        <f>SUM(AB12:AB16)</f>
        <v>35</v>
      </c>
      <c r="AC17" s="145">
        <f>SUM(AC12:AC16)</f>
        <v>60</v>
      </c>
      <c r="AD17" s="119">
        <f>SUM(AD12:AD16)</f>
        <v>12</v>
      </c>
      <c r="AE17" s="96"/>
      <c r="AF17" s="274"/>
      <c r="AG17" s="238"/>
    </row>
    <row r="18" spans="1:33" x14ac:dyDescent="0.25">
      <c r="A18" s="86" t="s">
        <v>32</v>
      </c>
      <c r="B18" s="55" t="s">
        <v>33</v>
      </c>
      <c r="C18" s="254">
        <v>1</v>
      </c>
      <c r="D18" s="251" t="s">
        <v>374</v>
      </c>
      <c r="E18" s="395" t="s">
        <v>168</v>
      </c>
      <c r="F18" s="404" t="s">
        <v>187</v>
      </c>
      <c r="G18" s="231" t="s">
        <v>266</v>
      </c>
      <c r="H18" s="277" t="s">
        <v>187</v>
      </c>
      <c r="I18" s="88">
        <v>5</v>
      </c>
      <c r="J18" s="88">
        <v>10</v>
      </c>
      <c r="K18" s="89">
        <v>2</v>
      </c>
      <c r="L18" s="87"/>
      <c r="M18" s="88"/>
      <c r="N18" s="89"/>
      <c r="O18" s="87"/>
      <c r="P18" s="88"/>
      <c r="Q18" s="89"/>
      <c r="R18" s="87"/>
      <c r="S18" s="88"/>
      <c r="T18" s="89"/>
      <c r="U18" s="87"/>
      <c r="V18" s="88"/>
      <c r="W18" s="89"/>
      <c r="X18" s="87"/>
      <c r="Y18" s="88"/>
      <c r="Z18" s="88"/>
      <c r="AA18" s="87">
        <f>X18+U18+R18+O18+L18+I18</f>
        <v>5</v>
      </c>
      <c r="AB18" s="88">
        <f>Y18+V18+S18+P18+M18+J18</f>
        <v>10</v>
      </c>
      <c r="AC18" s="143">
        <f>SUM(AA18:AB18)</f>
        <v>15</v>
      </c>
      <c r="AD18" s="262">
        <f t="shared" ref="AD18:AD22" si="7">K18+N18+Q18+T18+W18+Z18</f>
        <v>2</v>
      </c>
      <c r="AE18" s="89" t="s">
        <v>35</v>
      </c>
      <c r="AF18" s="91"/>
      <c r="AG18" s="204"/>
    </row>
    <row r="19" spans="1:33" x14ac:dyDescent="0.25">
      <c r="A19" s="93" t="s">
        <v>32</v>
      </c>
      <c r="B19" s="99" t="s">
        <v>33</v>
      </c>
      <c r="C19" s="198">
        <v>2</v>
      </c>
      <c r="D19" s="191" t="s">
        <v>414</v>
      </c>
      <c r="E19" s="376"/>
      <c r="F19" s="384"/>
      <c r="G19" s="63" t="s">
        <v>269</v>
      </c>
      <c r="H19" s="181" t="s">
        <v>187</v>
      </c>
      <c r="I19" s="95"/>
      <c r="J19" s="95"/>
      <c r="K19" s="96"/>
      <c r="L19" s="94">
        <v>10</v>
      </c>
      <c r="M19" s="95">
        <v>0</v>
      </c>
      <c r="N19" s="96">
        <v>2</v>
      </c>
      <c r="O19" s="94"/>
      <c r="P19" s="95"/>
      <c r="Q19" s="96"/>
      <c r="R19" s="94"/>
      <c r="S19" s="95"/>
      <c r="T19" s="96"/>
      <c r="U19" s="94"/>
      <c r="V19" s="95"/>
      <c r="W19" s="96"/>
      <c r="X19" s="94"/>
      <c r="Y19" s="95"/>
      <c r="Z19" s="95"/>
      <c r="AA19" s="94">
        <f t="shared" ref="AA19:AB23" si="8">X19+U19+R19+O19+L19+I19</f>
        <v>10</v>
      </c>
      <c r="AB19" s="95">
        <f t="shared" si="8"/>
        <v>0</v>
      </c>
      <c r="AC19" s="119">
        <f t="shared" ref="AC19:AC23" si="9">SUM(AA19:AB19)</f>
        <v>10</v>
      </c>
      <c r="AD19" s="263">
        <f t="shared" si="7"/>
        <v>2</v>
      </c>
      <c r="AE19" s="96" t="s">
        <v>35</v>
      </c>
      <c r="AF19" s="80"/>
      <c r="AG19" s="206"/>
    </row>
    <row r="20" spans="1:33" ht="24.75" x14ac:dyDescent="0.25">
      <c r="A20" s="93" t="s">
        <v>32</v>
      </c>
      <c r="B20" s="99" t="s">
        <v>36</v>
      </c>
      <c r="C20" s="198">
        <v>6</v>
      </c>
      <c r="D20" s="191" t="s">
        <v>415</v>
      </c>
      <c r="E20" s="376"/>
      <c r="F20" s="384"/>
      <c r="G20" s="63" t="s">
        <v>268</v>
      </c>
      <c r="H20" s="181" t="s">
        <v>187</v>
      </c>
      <c r="I20" s="95"/>
      <c r="J20" s="95"/>
      <c r="K20" s="96"/>
      <c r="L20" s="94"/>
      <c r="M20" s="95"/>
      <c r="N20" s="96"/>
      <c r="O20" s="94"/>
      <c r="P20" s="95"/>
      <c r="Q20" s="96"/>
      <c r="R20" s="94"/>
      <c r="S20" s="95"/>
      <c r="T20" s="96"/>
      <c r="U20" s="94"/>
      <c r="V20" s="95"/>
      <c r="W20" s="96"/>
      <c r="X20" s="94">
        <v>5</v>
      </c>
      <c r="Y20" s="95">
        <v>5</v>
      </c>
      <c r="Z20" s="95">
        <v>2</v>
      </c>
      <c r="AA20" s="94">
        <f t="shared" si="8"/>
        <v>5</v>
      </c>
      <c r="AB20" s="95">
        <f t="shared" si="8"/>
        <v>5</v>
      </c>
      <c r="AC20" s="119">
        <f t="shared" si="9"/>
        <v>10</v>
      </c>
      <c r="AD20" s="263">
        <f t="shared" si="7"/>
        <v>2</v>
      </c>
      <c r="AE20" s="96" t="s">
        <v>38</v>
      </c>
      <c r="AF20" s="122"/>
      <c r="AG20" s="275"/>
    </row>
    <row r="21" spans="1:33" x14ac:dyDescent="0.25">
      <c r="A21" s="93" t="s">
        <v>32</v>
      </c>
      <c r="B21" s="99" t="s">
        <v>33</v>
      </c>
      <c r="C21" s="198">
        <v>2</v>
      </c>
      <c r="D21" s="310" t="s">
        <v>438</v>
      </c>
      <c r="E21" s="376"/>
      <c r="F21" s="384"/>
      <c r="G21" s="69" t="s">
        <v>209</v>
      </c>
      <c r="H21" s="181" t="s">
        <v>187</v>
      </c>
      <c r="I21" s="95"/>
      <c r="J21" s="95"/>
      <c r="K21" s="96"/>
      <c r="L21" s="94">
        <v>5</v>
      </c>
      <c r="M21" s="95">
        <v>5</v>
      </c>
      <c r="N21" s="96">
        <v>2</v>
      </c>
      <c r="O21" s="94"/>
      <c r="P21" s="95"/>
      <c r="Q21" s="96"/>
      <c r="R21" s="94"/>
      <c r="S21" s="95"/>
      <c r="T21" s="96"/>
      <c r="U21" s="94"/>
      <c r="V21" s="95"/>
      <c r="W21" s="96"/>
      <c r="X21" s="94"/>
      <c r="Y21" s="95"/>
      <c r="Z21" s="95"/>
      <c r="AA21" s="94">
        <f t="shared" si="8"/>
        <v>5</v>
      </c>
      <c r="AB21" s="95">
        <f t="shared" si="8"/>
        <v>5</v>
      </c>
      <c r="AC21" s="119">
        <f t="shared" si="9"/>
        <v>10</v>
      </c>
      <c r="AD21" s="263">
        <f t="shared" si="7"/>
        <v>2</v>
      </c>
      <c r="AE21" s="96" t="s">
        <v>35</v>
      </c>
      <c r="AF21" s="122"/>
      <c r="AG21" s="275"/>
    </row>
    <row r="22" spans="1:33" x14ac:dyDescent="0.25">
      <c r="A22" s="93" t="s">
        <v>32</v>
      </c>
      <c r="B22" s="99" t="s">
        <v>39</v>
      </c>
      <c r="C22" s="198">
        <v>3</v>
      </c>
      <c r="D22" s="191" t="s">
        <v>416</v>
      </c>
      <c r="E22" s="376"/>
      <c r="F22" s="384"/>
      <c r="G22" s="63" t="s">
        <v>272</v>
      </c>
      <c r="H22" s="181" t="s">
        <v>187</v>
      </c>
      <c r="I22" s="95"/>
      <c r="J22" s="95"/>
      <c r="K22" s="96"/>
      <c r="L22" s="94"/>
      <c r="M22" s="95"/>
      <c r="N22" s="96"/>
      <c r="O22" s="94">
        <v>0</v>
      </c>
      <c r="P22" s="95">
        <v>5</v>
      </c>
      <c r="Q22" s="96">
        <v>2</v>
      </c>
      <c r="R22" s="94"/>
      <c r="S22" s="95"/>
      <c r="T22" s="96"/>
      <c r="U22" s="94"/>
      <c r="V22" s="95"/>
      <c r="W22" s="96"/>
      <c r="X22" s="94"/>
      <c r="Y22" s="95"/>
      <c r="Z22" s="95"/>
      <c r="AA22" s="94">
        <f t="shared" si="8"/>
        <v>0</v>
      </c>
      <c r="AB22" s="95">
        <f t="shared" si="8"/>
        <v>5</v>
      </c>
      <c r="AC22" s="119">
        <f t="shared" si="9"/>
        <v>5</v>
      </c>
      <c r="AD22" s="263">
        <f t="shared" si="7"/>
        <v>2</v>
      </c>
      <c r="AE22" s="96" t="s">
        <v>38</v>
      </c>
      <c r="AF22" s="122"/>
      <c r="AG22" s="275"/>
    </row>
    <row r="23" spans="1:33" x14ac:dyDescent="0.25">
      <c r="A23" s="123" t="s">
        <v>32</v>
      </c>
      <c r="B23" s="124" t="s">
        <v>36</v>
      </c>
      <c r="C23" s="246">
        <v>6</v>
      </c>
      <c r="D23" s="192" t="s">
        <v>417</v>
      </c>
      <c r="E23" s="376"/>
      <c r="F23" s="384"/>
      <c r="G23" s="72" t="s">
        <v>437</v>
      </c>
      <c r="H23" s="181" t="s">
        <v>193</v>
      </c>
      <c r="I23" s="125"/>
      <c r="J23" s="125"/>
      <c r="K23" s="126"/>
      <c r="L23" s="127"/>
      <c r="M23" s="125"/>
      <c r="N23" s="126"/>
      <c r="O23" s="127"/>
      <c r="P23" s="125"/>
      <c r="Q23" s="126"/>
      <c r="R23" s="127"/>
      <c r="S23" s="125"/>
      <c r="T23" s="126"/>
      <c r="U23" s="127"/>
      <c r="V23" s="125"/>
      <c r="W23" s="126"/>
      <c r="X23" s="127">
        <v>10</v>
      </c>
      <c r="Y23" s="125">
        <v>5</v>
      </c>
      <c r="Z23" s="125">
        <v>2</v>
      </c>
      <c r="AA23" s="127">
        <f t="shared" si="8"/>
        <v>10</v>
      </c>
      <c r="AB23" s="125">
        <f t="shared" si="8"/>
        <v>5</v>
      </c>
      <c r="AC23" s="61">
        <f t="shared" si="9"/>
        <v>15</v>
      </c>
      <c r="AD23" s="266">
        <f>K23+N23+Q23+T23+W23+Z23</f>
        <v>2</v>
      </c>
      <c r="AE23" s="126" t="s">
        <v>35</v>
      </c>
      <c r="AF23" s="128" t="s">
        <v>374</v>
      </c>
      <c r="AG23" s="276" t="s">
        <v>436</v>
      </c>
    </row>
    <row r="24" spans="1:33" s="53" customFormat="1" ht="51.6" customHeight="1" thickBot="1" x14ac:dyDescent="0.3">
      <c r="A24" s="102" t="s">
        <v>434</v>
      </c>
      <c r="B24" s="239" t="s">
        <v>39</v>
      </c>
      <c r="C24" s="228">
        <v>4</v>
      </c>
      <c r="D24" s="228" t="s">
        <v>441</v>
      </c>
      <c r="E24" s="255"/>
      <c r="F24" s="85"/>
      <c r="G24" s="279" t="s">
        <v>435</v>
      </c>
      <c r="H24" s="183"/>
      <c r="I24" s="103"/>
      <c r="J24" s="103"/>
      <c r="K24" s="103"/>
      <c r="L24" s="105"/>
      <c r="M24" s="103"/>
      <c r="N24" s="103"/>
      <c r="O24" s="105"/>
      <c r="P24" s="103"/>
      <c r="Q24" s="103"/>
      <c r="R24" s="105">
        <v>0</v>
      </c>
      <c r="S24" s="103">
        <v>0</v>
      </c>
      <c r="T24" s="103">
        <v>0</v>
      </c>
      <c r="U24" s="105"/>
      <c r="V24" s="103"/>
      <c r="W24" s="103"/>
      <c r="X24" s="105"/>
      <c r="Y24" s="103"/>
      <c r="Z24" s="103"/>
      <c r="AA24" s="105">
        <f t="shared" ref="AA24:AB24" si="10">X24+U24+R24+O24+L24+I24</f>
        <v>0</v>
      </c>
      <c r="AB24" s="103">
        <f t="shared" si="10"/>
        <v>0</v>
      </c>
      <c r="AC24" s="144">
        <f t="shared" ref="AC24" si="11">SUM(AA24:AB24)</f>
        <v>0</v>
      </c>
      <c r="AD24" s="264">
        <f>K24+N24+Q24+T24+W24+Z24</f>
        <v>0</v>
      </c>
      <c r="AE24" s="104" t="s">
        <v>35</v>
      </c>
      <c r="AF24" s="107" t="s">
        <v>477</v>
      </c>
      <c r="AG24" s="229" t="s">
        <v>476</v>
      </c>
    </row>
    <row r="25" spans="1:33" s="53" customFormat="1" ht="15.75" thickBot="1" x14ac:dyDescent="0.3">
      <c r="A25" s="129" t="s">
        <v>32</v>
      </c>
      <c r="B25" s="99"/>
      <c r="C25" s="99"/>
      <c r="D25" s="115"/>
      <c r="E25" s="116"/>
      <c r="F25" s="116"/>
      <c r="G25" s="130" t="s">
        <v>59</v>
      </c>
      <c r="H25" s="75"/>
      <c r="I25" s="158">
        <f>SUM(I18:I24)</f>
        <v>5</v>
      </c>
      <c r="J25" s="158">
        <f t="shared" ref="J25:Z25" si="12">SUM(J18:J24)</f>
        <v>10</v>
      </c>
      <c r="K25" s="158">
        <f t="shared" si="12"/>
        <v>2</v>
      </c>
      <c r="L25" s="158">
        <f t="shared" si="12"/>
        <v>15</v>
      </c>
      <c r="M25" s="158">
        <f t="shared" si="12"/>
        <v>5</v>
      </c>
      <c r="N25" s="158">
        <f t="shared" si="12"/>
        <v>4</v>
      </c>
      <c r="O25" s="158">
        <f t="shared" si="12"/>
        <v>0</v>
      </c>
      <c r="P25" s="158">
        <f t="shared" si="12"/>
        <v>5</v>
      </c>
      <c r="Q25" s="158">
        <f t="shared" si="12"/>
        <v>2</v>
      </c>
      <c r="R25" s="158">
        <f t="shared" si="12"/>
        <v>0</v>
      </c>
      <c r="S25" s="158">
        <f t="shared" si="12"/>
        <v>0</v>
      </c>
      <c r="T25" s="158">
        <f t="shared" si="12"/>
        <v>0</v>
      </c>
      <c r="U25" s="158">
        <f t="shared" si="12"/>
        <v>0</v>
      </c>
      <c r="V25" s="158">
        <f t="shared" si="12"/>
        <v>0</v>
      </c>
      <c r="W25" s="158">
        <f t="shared" si="12"/>
        <v>0</v>
      </c>
      <c r="X25" s="158">
        <f t="shared" si="12"/>
        <v>15</v>
      </c>
      <c r="Y25" s="158">
        <f t="shared" si="12"/>
        <v>10</v>
      </c>
      <c r="Z25" s="158">
        <f t="shared" si="12"/>
        <v>4</v>
      </c>
      <c r="AA25" s="117">
        <f>SUM(AA18:AA24)</f>
        <v>35</v>
      </c>
      <c r="AB25" s="117">
        <f>SUM(AB18:AB24)</f>
        <v>30</v>
      </c>
      <c r="AC25" s="160">
        <f>SUM(AC18:AC24)</f>
        <v>65</v>
      </c>
      <c r="AD25" s="119">
        <f>SUM(AD18:AD24)</f>
        <v>12</v>
      </c>
      <c r="AE25" s="96"/>
      <c r="AF25" s="100"/>
      <c r="AG25" s="101"/>
    </row>
    <row r="26" spans="1:33" x14ac:dyDescent="0.25">
      <c r="A26" s="86" t="s">
        <v>32</v>
      </c>
      <c r="B26" s="55" t="s">
        <v>33</v>
      </c>
      <c r="C26" s="55">
        <v>1</v>
      </c>
      <c r="D26" s="178" t="s">
        <v>316</v>
      </c>
      <c r="E26" s="409" t="s">
        <v>169</v>
      </c>
      <c r="F26" s="381" t="s">
        <v>194</v>
      </c>
      <c r="G26" s="68" t="s">
        <v>60</v>
      </c>
      <c r="H26" s="220" t="s">
        <v>194</v>
      </c>
      <c r="I26" s="88">
        <v>0</v>
      </c>
      <c r="J26" s="88">
        <v>10</v>
      </c>
      <c r="K26" s="89">
        <v>2</v>
      </c>
      <c r="L26" s="87"/>
      <c r="M26" s="88"/>
      <c r="N26" s="89"/>
      <c r="O26" s="87"/>
      <c r="P26" s="88"/>
      <c r="Q26" s="89"/>
      <c r="R26" s="87"/>
      <c r="S26" s="88"/>
      <c r="T26" s="89"/>
      <c r="U26" s="87"/>
      <c r="V26" s="88"/>
      <c r="W26" s="89"/>
      <c r="X26" s="87"/>
      <c r="Y26" s="88"/>
      <c r="Z26" s="88"/>
      <c r="AA26" s="87">
        <f>X26+U26+R26+O26+L26+I26</f>
        <v>0</v>
      </c>
      <c r="AB26" s="89">
        <f>Y26+V26+S26+P26+M26+J26</f>
        <v>10</v>
      </c>
      <c r="AC26" s="143">
        <f>SUM(AA26:AB26)</f>
        <v>10</v>
      </c>
      <c r="AD26" s="90">
        <f>K26+N26+Q26+T26+W26+Z26</f>
        <v>2</v>
      </c>
      <c r="AE26" s="89" t="s">
        <v>38</v>
      </c>
      <c r="AF26" s="91"/>
      <c r="AG26" s="92"/>
    </row>
    <row r="27" spans="1:33" ht="15.75" thickBot="1" x14ac:dyDescent="0.3">
      <c r="A27" s="102" t="s">
        <v>32</v>
      </c>
      <c r="B27" s="56" t="s">
        <v>33</v>
      </c>
      <c r="C27" s="56">
        <v>2</v>
      </c>
      <c r="D27" s="180" t="s">
        <v>317</v>
      </c>
      <c r="E27" s="410"/>
      <c r="F27" s="380"/>
      <c r="G27" s="62" t="s">
        <v>61</v>
      </c>
      <c r="H27" s="207" t="s">
        <v>194</v>
      </c>
      <c r="I27" s="103"/>
      <c r="J27" s="103"/>
      <c r="K27" s="104"/>
      <c r="L27" s="105">
        <v>0</v>
      </c>
      <c r="M27" s="103">
        <v>10</v>
      </c>
      <c r="N27" s="104">
        <v>2</v>
      </c>
      <c r="O27" s="132"/>
      <c r="P27" s="133"/>
      <c r="Q27" s="134"/>
      <c r="R27" s="105"/>
      <c r="S27" s="103"/>
      <c r="T27" s="104"/>
      <c r="U27" s="105"/>
      <c r="V27" s="103"/>
      <c r="W27" s="104"/>
      <c r="X27" s="105"/>
      <c r="Y27" s="103"/>
      <c r="Z27" s="103"/>
      <c r="AA27" s="105">
        <f>X27+U27+R27+O27+L27+I27</f>
        <v>0</v>
      </c>
      <c r="AB27" s="104">
        <f>Y27+V27+S27+P27+M27+J27</f>
        <v>10</v>
      </c>
      <c r="AC27" s="144">
        <f>SUM(AA27:AB27)</f>
        <v>10</v>
      </c>
      <c r="AD27" s="106">
        <f>K27+N27+Q27+T27+W27+Z27</f>
        <v>2</v>
      </c>
      <c r="AE27" s="104" t="s">
        <v>38</v>
      </c>
      <c r="AF27" s="107"/>
      <c r="AG27" s="108"/>
    </row>
    <row r="28" spans="1:33" x14ac:dyDescent="0.25">
      <c r="A28" s="135" t="s">
        <v>32</v>
      </c>
      <c r="B28" s="124"/>
      <c r="C28" s="124"/>
      <c r="D28" s="136"/>
      <c r="E28" s="137"/>
      <c r="F28" s="137"/>
      <c r="G28" s="74" t="s">
        <v>62</v>
      </c>
      <c r="H28" s="78"/>
      <c r="I28" s="233">
        <f>SUM(I26:I27)</f>
        <v>0</v>
      </c>
      <c r="J28" s="138">
        <f t="shared" ref="J28:Z28" si="13">SUM(J26:J27)</f>
        <v>10</v>
      </c>
      <c r="K28" s="138">
        <f t="shared" si="13"/>
        <v>2</v>
      </c>
      <c r="L28" s="138">
        <f t="shared" si="13"/>
        <v>0</v>
      </c>
      <c r="M28" s="138">
        <f t="shared" si="13"/>
        <v>10</v>
      </c>
      <c r="N28" s="138">
        <f t="shared" si="13"/>
        <v>2</v>
      </c>
      <c r="O28" s="138">
        <f t="shared" si="13"/>
        <v>0</v>
      </c>
      <c r="P28" s="138">
        <f t="shared" si="13"/>
        <v>0</v>
      </c>
      <c r="Q28" s="138">
        <f t="shared" si="13"/>
        <v>0</v>
      </c>
      <c r="R28" s="138">
        <f t="shared" si="13"/>
        <v>0</v>
      </c>
      <c r="S28" s="138">
        <f t="shared" si="13"/>
        <v>0</v>
      </c>
      <c r="T28" s="138">
        <f t="shared" si="13"/>
        <v>0</v>
      </c>
      <c r="U28" s="138">
        <f t="shared" si="13"/>
        <v>0</v>
      </c>
      <c r="V28" s="138">
        <f t="shared" si="13"/>
        <v>0</v>
      </c>
      <c r="W28" s="138">
        <f t="shared" si="13"/>
        <v>0</v>
      </c>
      <c r="X28" s="138">
        <f t="shared" si="13"/>
        <v>0</v>
      </c>
      <c r="Y28" s="138">
        <f t="shared" si="13"/>
        <v>0</v>
      </c>
      <c r="Z28" s="138">
        <f t="shared" si="13"/>
        <v>0</v>
      </c>
      <c r="AA28" s="138">
        <f>SUM(AA26:AA27)</f>
        <v>0</v>
      </c>
      <c r="AB28" s="138">
        <f>SUM(AB26:AB27)</f>
        <v>20</v>
      </c>
      <c r="AC28" s="118">
        <f>SUM(AC26:AC27)</f>
        <v>20</v>
      </c>
      <c r="AD28" s="61">
        <f>SUM(AD26:AD27)</f>
        <v>4</v>
      </c>
      <c r="AE28" s="126"/>
      <c r="AF28" s="100"/>
      <c r="AG28" s="101"/>
    </row>
    <row r="29" spans="1:33" ht="15.75" thickBot="1" x14ac:dyDescent="0.3">
      <c r="A29" s="139" t="s">
        <v>32</v>
      </c>
      <c r="B29" s="140"/>
      <c r="C29" s="140"/>
      <c r="D29" s="386" t="s">
        <v>123</v>
      </c>
      <c r="E29" s="387"/>
      <c r="F29" s="387"/>
      <c r="G29" s="387"/>
      <c r="H29" s="190"/>
      <c r="I29" s="271">
        <f t="shared" ref="I29:AB29" si="14">I28+I25+I17+I11</f>
        <v>30</v>
      </c>
      <c r="J29" s="141">
        <f t="shared" si="14"/>
        <v>25</v>
      </c>
      <c r="K29" s="141">
        <f t="shared" si="14"/>
        <v>10</v>
      </c>
      <c r="L29" s="141">
        <f t="shared" si="14"/>
        <v>25</v>
      </c>
      <c r="M29" s="141">
        <f t="shared" si="14"/>
        <v>20</v>
      </c>
      <c r="N29" s="141">
        <f t="shared" si="14"/>
        <v>9</v>
      </c>
      <c r="O29" s="141">
        <f t="shared" si="14"/>
        <v>20</v>
      </c>
      <c r="P29" s="141">
        <f t="shared" si="14"/>
        <v>10</v>
      </c>
      <c r="Q29" s="141">
        <f t="shared" si="14"/>
        <v>7</v>
      </c>
      <c r="R29" s="141">
        <f t="shared" si="14"/>
        <v>10</v>
      </c>
      <c r="S29" s="141">
        <f t="shared" si="14"/>
        <v>10</v>
      </c>
      <c r="T29" s="141">
        <f t="shared" si="14"/>
        <v>4</v>
      </c>
      <c r="U29" s="141">
        <f t="shared" si="14"/>
        <v>22</v>
      </c>
      <c r="V29" s="141">
        <f t="shared" si="14"/>
        <v>5</v>
      </c>
      <c r="W29" s="141">
        <f t="shared" si="14"/>
        <v>7</v>
      </c>
      <c r="X29" s="141">
        <f t="shared" si="14"/>
        <v>25</v>
      </c>
      <c r="Y29" s="141">
        <f t="shared" si="14"/>
        <v>20</v>
      </c>
      <c r="Z29" s="141">
        <f t="shared" si="14"/>
        <v>8</v>
      </c>
      <c r="AA29" s="141">
        <f t="shared" si="14"/>
        <v>132</v>
      </c>
      <c r="AB29" s="141">
        <f t="shared" si="14"/>
        <v>90</v>
      </c>
      <c r="AC29" s="267">
        <f>AC28+AC25+AC17+AC11</f>
        <v>222</v>
      </c>
      <c r="AD29" s="141">
        <f>AD28+AD25+AD17+AD11</f>
        <v>45</v>
      </c>
      <c r="AE29" s="142"/>
      <c r="AF29" s="100"/>
      <c r="AG29" s="101"/>
    </row>
    <row r="30" spans="1:33" x14ac:dyDescent="0.25">
      <c r="A30" s="86" t="s">
        <v>32</v>
      </c>
      <c r="B30" s="55" t="s">
        <v>33</v>
      </c>
      <c r="C30" s="55">
        <v>1</v>
      </c>
      <c r="D30" s="178" t="s">
        <v>318</v>
      </c>
      <c r="E30" s="409" t="s">
        <v>170</v>
      </c>
      <c r="F30" s="366" t="s">
        <v>195</v>
      </c>
      <c r="G30" s="68" t="s">
        <v>63</v>
      </c>
      <c r="H30" s="283" t="s">
        <v>195</v>
      </c>
      <c r="I30" s="88">
        <v>10</v>
      </c>
      <c r="J30" s="88">
        <v>10</v>
      </c>
      <c r="K30" s="89">
        <v>4</v>
      </c>
      <c r="L30" s="87"/>
      <c r="M30" s="88"/>
      <c r="N30" s="89"/>
      <c r="O30" s="87"/>
      <c r="P30" s="88"/>
      <c r="Q30" s="89"/>
      <c r="R30" s="87"/>
      <c r="S30" s="88"/>
      <c r="T30" s="89"/>
      <c r="U30" s="87"/>
      <c r="V30" s="88"/>
      <c r="W30" s="89"/>
      <c r="X30" s="87"/>
      <c r="Y30" s="88"/>
      <c r="Z30" s="89"/>
      <c r="AA30" s="87">
        <f t="shared" ref="AA30:AB32" si="15">X30+U30+R30+O30+L30+I30</f>
        <v>10</v>
      </c>
      <c r="AB30" s="88">
        <f t="shared" si="15"/>
        <v>10</v>
      </c>
      <c r="AC30" s="119">
        <f>SUM(AA30:AB30)</f>
        <v>20</v>
      </c>
      <c r="AD30" s="143">
        <f>K30+N30+Q30+T30+W30+Z30</f>
        <v>4</v>
      </c>
      <c r="AE30" s="89" t="s">
        <v>38</v>
      </c>
      <c r="AF30" s="91"/>
      <c r="AG30" s="92"/>
    </row>
    <row r="31" spans="1:33" x14ac:dyDescent="0.25">
      <c r="A31" s="93" t="s">
        <v>32</v>
      </c>
      <c r="B31" s="99" t="s">
        <v>33</v>
      </c>
      <c r="C31" s="99">
        <v>2</v>
      </c>
      <c r="D31" s="115" t="s">
        <v>319</v>
      </c>
      <c r="E31" s="411"/>
      <c r="F31" s="367"/>
      <c r="G31" s="69" t="s">
        <v>64</v>
      </c>
      <c r="H31" s="201" t="s">
        <v>195</v>
      </c>
      <c r="I31" s="95"/>
      <c r="J31" s="95"/>
      <c r="K31" s="96"/>
      <c r="L31" s="94">
        <v>10</v>
      </c>
      <c r="M31" s="95">
        <v>10</v>
      </c>
      <c r="N31" s="96">
        <v>4</v>
      </c>
      <c r="O31" s="94"/>
      <c r="P31" s="95"/>
      <c r="Q31" s="96"/>
      <c r="R31" s="94"/>
      <c r="S31" s="95"/>
      <c r="T31" s="96"/>
      <c r="U31" s="94"/>
      <c r="V31" s="95"/>
      <c r="W31" s="96"/>
      <c r="X31" s="94"/>
      <c r="Y31" s="95"/>
      <c r="Z31" s="96"/>
      <c r="AA31" s="94">
        <f t="shared" si="15"/>
        <v>10</v>
      </c>
      <c r="AB31" s="95">
        <f t="shared" si="15"/>
        <v>10</v>
      </c>
      <c r="AC31" s="119">
        <f t="shared" ref="AC31:AC32" si="16">SUM(AA31:AB31)</f>
        <v>20</v>
      </c>
      <c r="AD31" s="119">
        <f>K31+N31+Q31+T31+W31+Z31</f>
        <v>4</v>
      </c>
      <c r="AE31" s="96" t="s">
        <v>35</v>
      </c>
      <c r="AF31" s="80"/>
      <c r="AG31" s="98"/>
    </row>
    <row r="32" spans="1:33" ht="15.75" thickBot="1" x14ac:dyDescent="0.3">
      <c r="A32" s="102" t="s">
        <v>32</v>
      </c>
      <c r="B32" s="56" t="s">
        <v>39</v>
      </c>
      <c r="C32" s="56">
        <v>3</v>
      </c>
      <c r="D32" s="180" t="s">
        <v>320</v>
      </c>
      <c r="E32" s="410"/>
      <c r="F32" s="368"/>
      <c r="G32" s="62" t="s">
        <v>65</v>
      </c>
      <c r="H32" s="278" t="s">
        <v>196</v>
      </c>
      <c r="I32" s="103"/>
      <c r="J32" s="103"/>
      <c r="K32" s="104"/>
      <c r="L32" s="105"/>
      <c r="M32" s="103"/>
      <c r="N32" s="104"/>
      <c r="O32" s="105">
        <v>0</v>
      </c>
      <c r="P32" s="103">
        <v>15</v>
      </c>
      <c r="Q32" s="104">
        <v>3</v>
      </c>
      <c r="R32" s="105"/>
      <c r="S32" s="103"/>
      <c r="T32" s="104"/>
      <c r="U32" s="105"/>
      <c r="V32" s="103"/>
      <c r="W32" s="104"/>
      <c r="X32" s="105"/>
      <c r="Y32" s="103"/>
      <c r="Z32" s="104"/>
      <c r="AA32" s="105">
        <f t="shared" si="15"/>
        <v>0</v>
      </c>
      <c r="AB32" s="103">
        <f t="shared" si="15"/>
        <v>15</v>
      </c>
      <c r="AC32" s="144">
        <f t="shared" si="16"/>
        <v>15</v>
      </c>
      <c r="AD32" s="144">
        <f>K32+N32+Q32+T32+W32+Z32</f>
        <v>3</v>
      </c>
      <c r="AE32" s="104" t="s">
        <v>38</v>
      </c>
      <c r="AF32" s="107"/>
      <c r="AG32" s="108"/>
    </row>
    <row r="33" spans="1:33" ht="15.75" thickBot="1" x14ac:dyDescent="0.3">
      <c r="A33" s="129" t="s">
        <v>32</v>
      </c>
      <c r="B33" s="99"/>
      <c r="C33" s="99"/>
      <c r="D33" s="115"/>
      <c r="E33" s="116"/>
      <c r="F33" s="157"/>
      <c r="G33" s="75" t="s">
        <v>66</v>
      </c>
      <c r="H33" s="101"/>
      <c r="I33" s="131">
        <f>SUM(I30:I32)</f>
        <v>10</v>
      </c>
      <c r="J33" s="117">
        <f t="shared" ref="J33:Z33" si="17">SUM(J30:J32)</f>
        <v>10</v>
      </c>
      <c r="K33" s="117">
        <f t="shared" si="17"/>
        <v>4</v>
      </c>
      <c r="L33" s="117">
        <f t="shared" si="17"/>
        <v>10</v>
      </c>
      <c r="M33" s="117">
        <f t="shared" si="17"/>
        <v>10</v>
      </c>
      <c r="N33" s="117">
        <f t="shared" si="17"/>
        <v>4</v>
      </c>
      <c r="O33" s="117">
        <f t="shared" si="17"/>
        <v>0</v>
      </c>
      <c r="P33" s="117">
        <f t="shared" si="17"/>
        <v>15</v>
      </c>
      <c r="Q33" s="117">
        <f t="shared" si="17"/>
        <v>3</v>
      </c>
      <c r="R33" s="117">
        <f t="shared" si="17"/>
        <v>0</v>
      </c>
      <c r="S33" s="117">
        <f t="shared" si="17"/>
        <v>0</v>
      </c>
      <c r="T33" s="117">
        <f t="shared" si="17"/>
        <v>0</v>
      </c>
      <c r="U33" s="117">
        <f t="shared" si="17"/>
        <v>0</v>
      </c>
      <c r="V33" s="117">
        <f t="shared" si="17"/>
        <v>0</v>
      </c>
      <c r="W33" s="117">
        <f t="shared" si="17"/>
        <v>0</v>
      </c>
      <c r="X33" s="117">
        <f t="shared" si="17"/>
        <v>0</v>
      </c>
      <c r="Y33" s="117">
        <f t="shared" si="17"/>
        <v>0</v>
      </c>
      <c r="Z33" s="117">
        <f t="shared" si="17"/>
        <v>0</v>
      </c>
      <c r="AA33" s="117">
        <f>SUM(AA30:AA32)</f>
        <v>20</v>
      </c>
      <c r="AB33" s="117">
        <f>SUM(AB30:AB32)</f>
        <v>35</v>
      </c>
      <c r="AC33" s="265">
        <f>SUM(AC30:AC32)</f>
        <v>55</v>
      </c>
      <c r="AD33" s="145">
        <f>SUM(AD30:AD32)</f>
        <v>11</v>
      </c>
      <c r="AE33" s="96"/>
      <c r="AF33" s="100"/>
      <c r="AG33" s="101"/>
    </row>
    <row r="34" spans="1:33" x14ac:dyDescent="0.25">
      <c r="A34" s="86" t="s">
        <v>32</v>
      </c>
      <c r="B34" s="55" t="s">
        <v>39</v>
      </c>
      <c r="C34" s="55">
        <v>3</v>
      </c>
      <c r="D34" s="178" t="s">
        <v>321</v>
      </c>
      <c r="E34" s="409" t="s">
        <v>186</v>
      </c>
      <c r="F34" s="366" t="s">
        <v>212</v>
      </c>
      <c r="G34" s="68" t="s">
        <v>67</v>
      </c>
      <c r="H34" s="283" t="s">
        <v>213</v>
      </c>
      <c r="I34" s="88"/>
      <c r="J34" s="88"/>
      <c r="K34" s="89"/>
      <c r="L34" s="87"/>
      <c r="M34" s="88"/>
      <c r="N34" s="89"/>
      <c r="O34" s="87">
        <v>5</v>
      </c>
      <c r="P34" s="88">
        <v>5</v>
      </c>
      <c r="Q34" s="89">
        <v>2</v>
      </c>
      <c r="R34" s="87"/>
      <c r="S34" s="88"/>
      <c r="T34" s="89"/>
      <c r="U34" s="87"/>
      <c r="V34" s="88"/>
      <c r="W34" s="89"/>
      <c r="X34" s="87"/>
      <c r="Y34" s="88"/>
      <c r="Z34" s="89"/>
      <c r="AA34" s="87">
        <f>X34+U34+R34+O34+L34+I34</f>
        <v>5</v>
      </c>
      <c r="AB34" s="88">
        <f>Y34+V34+S34+P34+M34+J34</f>
        <v>5</v>
      </c>
      <c r="AC34" s="143">
        <f>SUM(AA34:AB34)</f>
        <v>10</v>
      </c>
      <c r="AD34" s="143">
        <f>K34+N34+Q34+T34+W34+Z34</f>
        <v>2</v>
      </c>
      <c r="AE34" s="89" t="s">
        <v>38</v>
      </c>
      <c r="AF34" s="91"/>
      <c r="AG34" s="204"/>
    </row>
    <row r="35" spans="1:33" x14ac:dyDescent="0.25">
      <c r="A35" s="123" t="s">
        <v>32</v>
      </c>
      <c r="B35" s="124" t="s">
        <v>39</v>
      </c>
      <c r="C35" s="124">
        <v>4</v>
      </c>
      <c r="D35" s="115" t="s">
        <v>322</v>
      </c>
      <c r="E35" s="411"/>
      <c r="F35" s="367"/>
      <c r="G35" s="146" t="s">
        <v>68</v>
      </c>
      <c r="H35" s="201" t="s">
        <v>213</v>
      </c>
      <c r="I35" s="125"/>
      <c r="J35" s="125"/>
      <c r="K35" s="126"/>
      <c r="L35" s="94"/>
      <c r="M35" s="95"/>
      <c r="N35" s="96"/>
      <c r="O35" s="127"/>
      <c r="P35" s="125"/>
      <c r="Q35" s="126"/>
      <c r="R35" s="94">
        <v>5</v>
      </c>
      <c r="S35" s="95">
        <v>5</v>
      </c>
      <c r="T35" s="96">
        <v>2</v>
      </c>
      <c r="U35" s="127"/>
      <c r="V35" s="125"/>
      <c r="W35" s="126"/>
      <c r="X35" s="127"/>
      <c r="Y35" s="125"/>
      <c r="Z35" s="126"/>
      <c r="AA35" s="127">
        <f>X35+U35+R35+O35+L35+I35</f>
        <v>5</v>
      </c>
      <c r="AB35" s="125">
        <f>Y35+V35+S35+P35+M35+J35</f>
        <v>5</v>
      </c>
      <c r="AC35" s="119">
        <f>SUM(AA35:AB35)</f>
        <v>10</v>
      </c>
      <c r="AD35" s="61">
        <f>K35+N35+Q35+T35+W35+Z35</f>
        <v>2</v>
      </c>
      <c r="AE35" s="126" t="s">
        <v>35</v>
      </c>
      <c r="AF35" s="80" t="s">
        <v>321</v>
      </c>
      <c r="AG35" s="206" t="s">
        <v>67</v>
      </c>
    </row>
    <row r="36" spans="1:33" x14ac:dyDescent="0.25">
      <c r="A36" s="147" t="s">
        <v>32</v>
      </c>
      <c r="B36" s="148"/>
      <c r="C36" s="148"/>
      <c r="D36" s="149"/>
      <c r="E36" s="411"/>
      <c r="F36" s="367"/>
      <c r="G36" s="150" t="s">
        <v>69</v>
      </c>
      <c r="H36" s="181"/>
      <c r="I36" s="151">
        <f t="shared" ref="I36:Z36" si="18">SUM(I34:I35)</f>
        <v>0</v>
      </c>
      <c r="J36" s="152">
        <f t="shared" si="18"/>
        <v>0</v>
      </c>
      <c r="K36" s="152">
        <f t="shared" si="18"/>
        <v>0</v>
      </c>
      <c r="L36" s="152">
        <f t="shared" si="18"/>
        <v>0</v>
      </c>
      <c r="M36" s="152">
        <f t="shared" si="18"/>
        <v>0</v>
      </c>
      <c r="N36" s="152">
        <f t="shared" si="18"/>
        <v>0</v>
      </c>
      <c r="O36" s="152">
        <f t="shared" si="18"/>
        <v>5</v>
      </c>
      <c r="P36" s="152">
        <f t="shared" si="18"/>
        <v>5</v>
      </c>
      <c r="Q36" s="152">
        <f t="shared" si="18"/>
        <v>2</v>
      </c>
      <c r="R36" s="152">
        <f t="shared" si="18"/>
        <v>5</v>
      </c>
      <c r="S36" s="152">
        <f t="shared" si="18"/>
        <v>5</v>
      </c>
      <c r="T36" s="152">
        <f t="shared" si="18"/>
        <v>2</v>
      </c>
      <c r="U36" s="152">
        <f t="shared" si="18"/>
        <v>0</v>
      </c>
      <c r="V36" s="152">
        <f t="shared" si="18"/>
        <v>0</v>
      </c>
      <c r="W36" s="152">
        <f t="shared" si="18"/>
        <v>0</v>
      </c>
      <c r="X36" s="152">
        <f t="shared" si="18"/>
        <v>0</v>
      </c>
      <c r="Y36" s="152">
        <f t="shared" si="18"/>
        <v>0</v>
      </c>
      <c r="Z36" s="152">
        <f t="shared" si="18"/>
        <v>0</v>
      </c>
      <c r="AA36" s="152">
        <f>SUM(AA34:AA35)</f>
        <v>10</v>
      </c>
      <c r="AB36" s="152">
        <f>SUM(AB34:AB35)</f>
        <v>10</v>
      </c>
      <c r="AC36" s="176">
        <f>SUM(AC34:AC35)</f>
        <v>20</v>
      </c>
      <c r="AD36" s="154">
        <f>SUM(AD34:AD35)</f>
        <v>4</v>
      </c>
      <c r="AE36" s="153"/>
      <c r="AF36" s="100"/>
      <c r="AG36" s="209"/>
    </row>
    <row r="37" spans="1:33" x14ac:dyDescent="0.25">
      <c r="A37" s="93" t="s">
        <v>32</v>
      </c>
      <c r="B37" s="99" t="s">
        <v>39</v>
      </c>
      <c r="C37" s="99">
        <v>3</v>
      </c>
      <c r="D37" s="115" t="s">
        <v>323</v>
      </c>
      <c r="E37" s="411"/>
      <c r="F37" s="367"/>
      <c r="G37" s="314" t="s">
        <v>70</v>
      </c>
      <c r="H37" s="201" t="s">
        <v>212</v>
      </c>
      <c r="I37" s="95"/>
      <c r="J37" s="95"/>
      <c r="K37" s="96"/>
      <c r="L37" s="94"/>
      <c r="M37" s="95"/>
      <c r="N37" s="96"/>
      <c r="O37" s="94">
        <v>0</v>
      </c>
      <c r="P37" s="95">
        <v>20</v>
      </c>
      <c r="Q37" s="96">
        <v>4</v>
      </c>
      <c r="R37" s="94"/>
      <c r="S37" s="95"/>
      <c r="T37" s="96"/>
      <c r="U37" s="94"/>
      <c r="V37" s="95"/>
      <c r="W37" s="96"/>
      <c r="X37" s="94"/>
      <c r="Y37" s="95"/>
      <c r="Z37" s="96"/>
      <c r="AA37" s="94">
        <f>X37+U37+R37+O37+L37+I37</f>
        <v>0</v>
      </c>
      <c r="AB37" s="95">
        <f>Y37+V37+S37+P37+M37+J37</f>
        <v>20</v>
      </c>
      <c r="AC37" s="119">
        <f>SUM(AA37:AB37)</f>
        <v>20</v>
      </c>
      <c r="AD37" s="142">
        <f>K37+N37+Q37+T37+W37+Z37</f>
        <v>4</v>
      </c>
      <c r="AE37" s="96" t="s">
        <v>38</v>
      </c>
      <c r="AF37" s="80"/>
      <c r="AG37" s="206"/>
    </row>
    <row r="38" spans="1:33" ht="15.75" thickBot="1" x14ac:dyDescent="0.3">
      <c r="A38" s="102" t="s">
        <v>32</v>
      </c>
      <c r="B38" s="56" t="s">
        <v>33</v>
      </c>
      <c r="C38" s="56">
        <v>2</v>
      </c>
      <c r="D38" s="207" t="s">
        <v>375</v>
      </c>
      <c r="E38" s="410"/>
      <c r="F38" s="368"/>
      <c r="G38" s="315" t="s">
        <v>356</v>
      </c>
      <c r="H38" s="278" t="s">
        <v>214</v>
      </c>
      <c r="I38" s="103"/>
      <c r="J38" s="103"/>
      <c r="K38" s="104"/>
      <c r="L38" s="105">
        <v>5</v>
      </c>
      <c r="M38" s="103">
        <v>5</v>
      </c>
      <c r="N38" s="104">
        <v>2</v>
      </c>
      <c r="O38" s="105"/>
      <c r="P38" s="103"/>
      <c r="Q38" s="104"/>
      <c r="R38" s="105"/>
      <c r="S38" s="103"/>
      <c r="T38" s="104"/>
      <c r="U38" s="105"/>
      <c r="V38" s="103"/>
      <c r="W38" s="104"/>
      <c r="X38" s="105"/>
      <c r="Y38" s="103"/>
      <c r="Z38" s="104"/>
      <c r="AA38" s="105">
        <f>X38+U38+R38+O38+L38+I38</f>
        <v>5</v>
      </c>
      <c r="AB38" s="103">
        <f>Y38+V38+S38+P38+M38+J38</f>
        <v>5</v>
      </c>
      <c r="AC38" s="144">
        <f>SUM(AA38:AB38)</f>
        <v>10</v>
      </c>
      <c r="AD38" s="144">
        <f>K38+N38+Q38+T38+W38+Z38</f>
        <v>2</v>
      </c>
      <c r="AE38" s="104" t="s">
        <v>35</v>
      </c>
      <c r="AF38" s="107"/>
      <c r="AG38" s="208"/>
    </row>
    <row r="39" spans="1:33" ht="15.75" thickBot="1" x14ac:dyDescent="0.3">
      <c r="A39" s="129" t="s">
        <v>32</v>
      </c>
      <c r="B39" s="99"/>
      <c r="C39" s="99"/>
      <c r="D39" s="157"/>
      <c r="E39" s="116"/>
      <c r="F39" s="157"/>
      <c r="G39" s="75" t="s">
        <v>72</v>
      </c>
      <c r="H39" s="101"/>
      <c r="I39" s="95">
        <f>SUM(I37:I38)</f>
        <v>0</v>
      </c>
      <c r="J39" s="94">
        <f t="shared" ref="J39:Z39" si="19">SUM(J37:J38)</f>
        <v>0</v>
      </c>
      <c r="K39" s="94">
        <f t="shared" si="19"/>
        <v>0</v>
      </c>
      <c r="L39" s="94">
        <f t="shared" si="19"/>
        <v>5</v>
      </c>
      <c r="M39" s="94">
        <f t="shared" si="19"/>
        <v>5</v>
      </c>
      <c r="N39" s="94">
        <f t="shared" si="19"/>
        <v>2</v>
      </c>
      <c r="O39" s="94">
        <f t="shared" si="19"/>
        <v>0</v>
      </c>
      <c r="P39" s="94">
        <f t="shared" si="19"/>
        <v>20</v>
      </c>
      <c r="Q39" s="94">
        <f t="shared" si="19"/>
        <v>4</v>
      </c>
      <c r="R39" s="94">
        <f t="shared" si="19"/>
        <v>0</v>
      </c>
      <c r="S39" s="94">
        <f t="shared" si="19"/>
        <v>0</v>
      </c>
      <c r="T39" s="94">
        <f t="shared" si="19"/>
        <v>0</v>
      </c>
      <c r="U39" s="94">
        <f t="shared" si="19"/>
        <v>0</v>
      </c>
      <c r="V39" s="94">
        <f t="shared" si="19"/>
        <v>0</v>
      </c>
      <c r="W39" s="94">
        <f t="shared" si="19"/>
        <v>0</v>
      </c>
      <c r="X39" s="94">
        <f t="shared" si="19"/>
        <v>0</v>
      </c>
      <c r="Y39" s="94">
        <f t="shared" si="19"/>
        <v>0</v>
      </c>
      <c r="Z39" s="94">
        <f t="shared" si="19"/>
        <v>0</v>
      </c>
      <c r="AA39" s="94">
        <f>SUM(AA37:AA38)</f>
        <v>5</v>
      </c>
      <c r="AB39" s="94">
        <f>SUM(AB37:AB38)</f>
        <v>25</v>
      </c>
      <c r="AC39" s="267">
        <f>SUM(AC37:AC38)</f>
        <v>30</v>
      </c>
      <c r="AD39" s="145">
        <f>SUM(AD37:AD38)</f>
        <v>6</v>
      </c>
      <c r="AE39" s="96"/>
      <c r="AF39" s="100"/>
      <c r="AG39" s="101"/>
    </row>
    <row r="40" spans="1:33" x14ac:dyDescent="0.25">
      <c r="A40" s="86" t="s">
        <v>32</v>
      </c>
      <c r="B40" s="55" t="s">
        <v>33</v>
      </c>
      <c r="C40" s="55">
        <v>1</v>
      </c>
      <c r="D40" s="178" t="s">
        <v>324</v>
      </c>
      <c r="E40" s="409" t="s">
        <v>171</v>
      </c>
      <c r="F40" s="381" t="s">
        <v>197</v>
      </c>
      <c r="G40" s="68" t="s">
        <v>73</v>
      </c>
      <c r="H40" s="284" t="s">
        <v>197</v>
      </c>
      <c r="I40" s="88">
        <v>10</v>
      </c>
      <c r="J40" s="88">
        <v>10</v>
      </c>
      <c r="K40" s="89">
        <v>4</v>
      </c>
      <c r="L40" s="87"/>
      <c r="M40" s="88"/>
      <c r="N40" s="89"/>
      <c r="O40" s="87"/>
      <c r="P40" s="88"/>
      <c r="Q40" s="89"/>
      <c r="R40" s="88"/>
      <c r="S40" s="88"/>
      <c r="T40" s="89"/>
      <c r="U40" s="87"/>
      <c r="V40" s="88"/>
      <c r="W40" s="89"/>
      <c r="X40" s="87"/>
      <c r="Y40" s="88"/>
      <c r="Z40" s="89"/>
      <c r="AA40" s="87">
        <f>X40+U40+R40+O40+L40+I40</f>
        <v>10</v>
      </c>
      <c r="AB40" s="88">
        <f>Y40+V40+S40+P40+M40+J40</f>
        <v>10</v>
      </c>
      <c r="AC40" s="143">
        <f>SUM(AA40:AB40)</f>
        <v>20</v>
      </c>
      <c r="AD40" s="143">
        <f>K40+N40+Q40+T40+W40+Z40</f>
        <v>4</v>
      </c>
      <c r="AE40" s="89" t="s">
        <v>38</v>
      </c>
      <c r="AF40" s="91"/>
      <c r="AG40" s="204"/>
    </row>
    <row r="41" spans="1:33" x14ac:dyDescent="0.25">
      <c r="A41" s="93" t="s">
        <v>32</v>
      </c>
      <c r="B41" s="99" t="s">
        <v>33</v>
      </c>
      <c r="C41" s="99">
        <v>2</v>
      </c>
      <c r="D41" s="115" t="s">
        <v>325</v>
      </c>
      <c r="E41" s="411"/>
      <c r="F41" s="379"/>
      <c r="G41" s="69" t="s">
        <v>74</v>
      </c>
      <c r="H41" s="285" t="s">
        <v>197</v>
      </c>
      <c r="I41" s="95"/>
      <c r="J41" s="95"/>
      <c r="K41" s="96"/>
      <c r="L41" s="94">
        <v>5</v>
      </c>
      <c r="M41" s="95">
        <v>10</v>
      </c>
      <c r="N41" s="96">
        <v>3</v>
      </c>
      <c r="O41" s="94"/>
      <c r="P41" s="95"/>
      <c r="Q41" s="96"/>
      <c r="R41" s="95"/>
      <c r="S41" s="95"/>
      <c r="T41" s="96"/>
      <c r="U41" s="94"/>
      <c r="V41" s="95"/>
      <c r="W41" s="96"/>
      <c r="X41" s="94"/>
      <c r="Y41" s="95"/>
      <c r="Z41" s="96"/>
      <c r="AA41" s="94">
        <f t="shared" ref="AA41:AB43" si="20">X41+U41+R41+O41+L41+I41</f>
        <v>5</v>
      </c>
      <c r="AB41" s="95">
        <f t="shared" si="20"/>
        <v>10</v>
      </c>
      <c r="AC41" s="119">
        <f t="shared" ref="AC41:AC43" si="21">SUM(AA41:AB41)</f>
        <v>15</v>
      </c>
      <c r="AD41" s="119">
        <f>K41+N41+Q41+T41+W41+Z41</f>
        <v>3</v>
      </c>
      <c r="AE41" s="96" t="s">
        <v>35</v>
      </c>
      <c r="AF41" s="80" t="s">
        <v>324</v>
      </c>
      <c r="AG41" s="206" t="s">
        <v>73</v>
      </c>
    </row>
    <row r="42" spans="1:33" x14ac:dyDescent="0.25">
      <c r="A42" s="93" t="s">
        <v>32</v>
      </c>
      <c r="B42" s="99" t="s">
        <v>39</v>
      </c>
      <c r="C42" s="99">
        <v>3</v>
      </c>
      <c r="D42" s="181" t="s">
        <v>376</v>
      </c>
      <c r="E42" s="411"/>
      <c r="F42" s="379"/>
      <c r="G42" s="69" t="s">
        <v>175</v>
      </c>
      <c r="H42" s="285" t="s">
        <v>197</v>
      </c>
      <c r="I42" s="95"/>
      <c r="J42" s="95"/>
      <c r="K42" s="96"/>
      <c r="L42" s="94"/>
      <c r="M42" s="95"/>
      <c r="N42" s="96"/>
      <c r="O42" s="117">
        <v>0</v>
      </c>
      <c r="P42" s="240">
        <v>10</v>
      </c>
      <c r="Q42" s="252">
        <v>2</v>
      </c>
      <c r="R42" s="95"/>
      <c r="S42" s="95"/>
      <c r="T42" s="96"/>
      <c r="U42" s="94"/>
      <c r="V42" s="95"/>
      <c r="W42" s="96"/>
      <c r="X42" s="94"/>
      <c r="Y42" s="95"/>
      <c r="Z42" s="96"/>
      <c r="AA42" s="94">
        <f t="shared" si="20"/>
        <v>0</v>
      </c>
      <c r="AB42" s="95">
        <f t="shared" si="20"/>
        <v>10</v>
      </c>
      <c r="AC42" s="119">
        <f t="shared" si="21"/>
        <v>10</v>
      </c>
      <c r="AD42" s="186">
        <f>K42+N42+Q42+T42+W42+Z42</f>
        <v>2</v>
      </c>
      <c r="AE42" s="96" t="s">
        <v>77</v>
      </c>
      <c r="AF42" s="80"/>
      <c r="AG42" s="206"/>
    </row>
    <row r="43" spans="1:33" ht="15.75" thickBot="1" x14ac:dyDescent="0.3">
      <c r="A43" s="102" t="s">
        <v>32</v>
      </c>
      <c r="B43" s="56" t="s">
        <v>39</v>
      </c>
      <c r="C43" s="56">
        <v>4</v>
      </c>
      <c r="D43" s="207" t="s">
        <v>377</v>
      </c>
      <c r="E43" s="410"/>
      <c r="F43" s="380"/>
      <c r="G43" s="62" t="s">
        <v>176</v>
      </c>
      <c r="H43" s="286" t="s">
        <v>197</v>
      </c>
      <c r="I43" s="103"/>
      <c r="J43" s="103"/>
      <c r="K43" s="104"/>
      <c r="L43" s="105"/>
      <c r="M43" s="103"/>
      <c r="N43" s="104"/>
      <c r="O43" s="105"/>
      <c r="P43" s="103"/>
      <c r="Q43" s="104"/>
      <c r="R43" s="159">
        <v>0</v>
      </c>
      <c r="S43" s="159">
        <v>5</v>
      </c>
      <c r="T43" s="160">
        <v>1</v>
      </c>
      <c r="U43" s="105"/>
      <c r="V43" s="103"/>
      <c r="W43" s="104"/>
      <c r="X43" s="105"/>
      <c r="Y43" s="103"/>
      <c r="Z43" s="104"/>
      <c r="AA43" s="105">
        <f t="shared" si="20"/>
        <v>0</v>
      </c>
      <c r="AB43" s="103">
        <f t="shared" si="20"/>
        <v>5</v>
      </c>
      <c r="AC43" s="144">
        <f t="shared" si="21"/>
        <v>5</v>
      </c>
      <c r="AD43" s="104">
        <f>K43+N43+Q43+T43+W43+Z43</f>
        <v>1</v>
      </c>
      <c r="AE43" s="104" t="s">
        <v>77</v>
      </c>
      <c r="AF43" s="107"/>
      <c r="AG43" s="208"/>
    </row>
    <row r="44" spans="1:33" ht="15.75" thickBot="1" x14ac:dyDescent="0.3">
      <c r="A44" s="129" t="s">
        <v>32</v>
      </c>
      <c r="B44" s="99"/>
      <c r="C44" s="99"/>
      <c r="D44" s="115"/>
      <c r="E44" s="116"/>
      <c r="F44" s="157"/>
      <c r="G44" s="75" t="s">
        <v>80</v>
      </c>
      <c r="H44" s="101"/>
      <c r="I44" s="95">
        <f>SUM(I40:I43)</f>
        <v>10</v>
      </c>
      <c r="J44" s="94">
        <f t="shared" ref="J44:Z44" si="22">SUM(J40:J43)</f>
        <v>10</v>
      </c>
      <c r="K44" s="94">
        <f t="shared" si="22"/>
        <v>4</v>
      </c>
      <c r="L44" s="94">
        <f t="shared" si="22"/>
        <v>5</v>
      </c>
      <c r="M44" s="94">
        <f t="shared" si="22"/>
        <v>10</v>
      </c>
      <c r="N44" s="94">
        <f t="shared" si="22"/>
        <v>3</v>
      </c>
      <c r="O44" s="94">
        <f t="shared" si="22"/>
        <v>0</v>
      </c>
      <c r="P44" s="94">
        <f t="shared" si="22"/>
        <v>10</v>
      </c>
      <c r="Q44" s="94">
        <f t="shared" si="22"/>
        <v>2</v>
      </c>
      <c r="R44" s="94">
        <f t="shared" si="22"/>
        <v>0</v>
      </c>
      <c r="S44" s="94">
        <f>SUM(S40:S43)</f>
        <v>5</v>
      </c>
      <c r="T44" s="94">
        <f t="shared" si="22"/>
        <v>1</v>
      </c>
      <c r="U44" s="94">
        <f t="shared" si="22"/>
        <v>0</v>
      </c>
      <c r="V44" s="94">
        <f t="shared" si="22"/>
        <v>0</v>
      </c>
      <c r="W44" s="94">
        <f t="shared" si="22"/>
        <v>0</v>
      </c>
      <c r="X44" s="94">
        <f t="shared" si="22"/>
        <v>0</v>
      </c>
      <c r="Y44" s="94">
        <f t="shared" si="22"/>
        <v>0</v>
      </c>
      <c r="Z44" s="94">
        <f t="shared" si="22"/>
        <v>0</v>
      </c>
      <c r="AA44" s="94">
        <f>SUM(AA40:AA43)</f>
        <v>15</v>
      </c>
      <c r="AB44" s="94">
        <f>SUM(AB40:AB43)</f>
        <v>35</v>
      </c>
      <c r="AC44" s="267">
        <f>SUM(AC40:AC43)</f>
        <v>50</v>
      </c>
      <c r="AD44" s="145">
        <f>SUM(AD40:AD43)</f>
        <v>10</v>
      </c>
      <c r="AE44" s="96"/>
      <c r="AF44" s="100"/>
      <c r="AG44" s="101"/>
    </row>
    <row r="45" spans="1:33" x14ac:dyDescent="0.25">
      <c r="A45" s="86" t="s">
        <v>32</v>
      </c>
      <c r="B45" s="55" t="s">
        <v>33</v>
      </c>
      <c r="C45" s="55">
        <v>2</v>
      </c>
      <c r="D45" s="178" t="s">
        <v>326</v>
      </c>
      <c r="E45" s="405" t="s">
        <v>172</v>
      </c>
      <c r="F45" s="381" t="s">
        <v>237</v>
      </c>
      <c r="G45" s="68" t="s">
        <v>81</v>
      </c>
      <c r="H45" s="283" t="s">
        <v>198</v>
      </c>
      <c r="I45" s="88"/>
      <c r="J45" s="88"/>
      <c r="K45" s="89"/>
      <c r="L45" s="87">
        <v>10</v>
      </c>
      <c r="M45" s="88">
        <v>10</v>
      </c>
      <c r="N45" s="89">
        <v>4</v>
      </c>
      <c r="O45" s="87"/>
      <c r="P45" s="88"/>
      <c r="Q45" s="89"/>
      <c r="R45" s="87"/>
      <c r="S45" s="88"/>
      <c r="T45" s="89"/>
      <c r="U45" s="87"/>
      <c r="V45" s="88"/>
      <c r="W45" s="89"/>
      <c r="X45" s="87"/>
      <c r="Y45" s="88"/>
      <c r="Z45" s="89"/>
      <c r="AA45" s="87">
        <f>X45+U45+R45+O45+L45+I45</f>
        <v>10</v>
      </c>
      <c r="AB45" s="88">
        <f>Y45+V45+S45+P45+M45+J45</f>
        <v>10</v>
      </c>
      <c r="AC45" s="143">
        <f>SUM(AA45:AB45)</f>
        <v>20</v>
      </c>
      <c r="AD45" s="143">
        <f>K45+N45+Q45+T45+W45+Z45</f>
        <v>4</v>
      </c>
      <c r="AE45" s="89" t="s">
        <v>38</v>
      </c>
      <c r="AF45" s="91"/>
      <c r="AG45" s="204"/>
    </row>
    <row r="46" spans="1:33" ht="15.75" thickBot="1" x14ac:dyDescent="0.3">
      <c r="A46" s="102" t="s">
        <v>32</v>
      </c>
      <c r="B46" s="56" t="s">
        <v>39</v>
      </c>
      <c r="C46" s="56">
        <v>3</v>
      </c>
      <c r="D46" s="180" t="s">
        <v>327</v>
      </c>
      <c r="E46" s="406"/>
      <c r="F46" s="380"/>
      <c r="G46" s="62" t="s">
        <v>82</v>
      </c>
      <c r="H46" s="278" t="s">
        <v>198</v>
      </c>
      <c r="I46" s="103"/>
      <c r="J46" s="103"/>
      <c r="K46" s="104"/>
      <c r="L46" s="105"/>
      <c r="M46" s="103"/>
      <c r="N46" s="104"/>
      <c r="O46" s="105">
        <v>10</v>
      </c>
      <c r="P46" s="103">
        <v>15</v>
      </c>
      <c r="Q46" s="104">
        <v>5</v>
      </c>
      <c r="R46" s="105"/>
      <c r="S46" s="103"/>
      <c r="T46" s="104"/>
      <c r="U46" s="105"/>
      <c r="V46" s="103"/>
      <c r="W46" s="104"/>
      <c r="X46" s="105"/>
      <c r="Y46" s="103"/>
      <c r="Z46" s="104"/>
      <c r="AA46" s="105">
        <f>X46+U46+R46+O46+L46+I46</f>
        <v>10</v>
      </c>
      <c r="AB46" s="103">
        <f>Y46+V46+S46+P46+M46+J46</f>
        <v>15</v>
      </c>
      <c r="AC46" s="144">
        <f>SUM(AA46:AB46)</f>
        <v>25</v>
      </c>
      <c r="AD46" s="144">
        <f>K46+N46+Q46+T46+W46+Z46</f>
        <v>5</v>
      </c>
      <c r="AE46" s="104" t="s">
        <v>38</v>
      </c>
      <c r="AF46" s="107" t="s">
        <v>326</v>
      </c>
      <c r="AG46" s="208" t="s">
        <v>83</v>
      </c>
    </row>
    <row r="47" spans="1:33" ht="15.75" thickBot="1" x14ac:dyDescent="0.3">
      <c r="A47" s="129" t="s">
        <v>32</v>
      </c>
      <c r="B47" s="99"/>
      <c r="C47" s="99"/>
      <c r="D47" s="115"/>
      <c r="E47" s="116"/>
      <c r="F47" s="157"/>
      <c r="G47" s="75" t="s">
        <v>84</v>
      </c>
      <c r="H47" s="101"/>
      <c r="I47" s="131">
        <f>SUM(I45:I46)</f>
        <v>0</v>
      </c>
      <c r="J47" s="117">
        <f t="shared" ref="J47:Z47" si="23">SUM(J45:J46)</f>
        <v>0</v>
      </c>
      <c r="K47" s="117">
        <f t="shared" si="23"/>
        <v>0</v>
      </c>
      <c r="L47" s="117">
        <f t="shared" si="23"/>
        <v>10</v>
      </c>
      <c r="M47" s="117">
        <f t="shared" si="23"/>
        <v>10</v>
      </c>
      <c r="N47" s="117">
        <f t="shared" si="23"/>
        <v>4</v>
      </c>
      <c r="O47" s="117">
        <f t="shared" si="23"/>
        <v>10</v>
      </c>
      <c r="P47" s="117">
        <f t="shared" si="23"/>
        <v>15</v>
      </c>
      <c r="Q47" s="117">
        <f t="shared" si="23"/>
        <v>5</v>
      </c>
      <c r="R47" s="117">
        <f t="shared" si="23"/>
        <v>0</v>
      </c>
      <c r="S47" s="117">
        <f t="shared" si="23"/>
        <v>0</v>
      </c>
      <c r="T47" s="117">
        <f t="shared" si="23"/>
        <v>0</v>
      </c>
      <c r="U47" s="117">
        <f t="shared" si="23"/>
        <v>0</v>
      </c>
      <c r="V47" s="117">
        <f t="shared" si="23"/>
        <v>0</v>
      </c>
      <c r="W47" s="117">
        <f t="shared" si="23"/>
        <v>0</v>
      </c>
      <c r="X47" s="117">
        <f t="shared" si="23"/>
        <v>0</v>
      </c>
      <c r="Y47" s="117">
        <f t="shared" si="23"/>
        <v>0</v>
      </c>
      <c r="Z47" s="117">
        <f t="shared" si="23"/>
        <v>0</v>
      </c>
      <c r="AA47" s="117">
        <f>SUM(AA45:AA46)</f>
        <v>20</v>
      </c>
      <c r="AB47" s="117">
        <f>SUM(AB45:AB46)</f>
        <v>25</v>
      </c>
      <c r="AC47" s="267">
        <f>SUM(AC45:AC46)</f>
        <v>45</v>
      </c>
      <c r="AD47" s="118">
        <f>SUM(AD45:AD46)</f>
        <v>9</v>
      </c>
      <c r="AE47" s="96"/>
      <c r="AF47" s="100"/>
      <c r="AG47" s="101"/>
    </row>
    <row r="48" spans="1:33" x14ac:dyDescent="0.25">
      <c r="A48" s="161" t="s">
        <v>32</v>
      </c>
      <c r="B48" s="57" t="s">
        <v>39</v>
      </c>
      <c r="C48" s="57">
        <v>3</v>
      </c>
      <c r="D48" s="178" t="s">
        <v>328</v>
      </c>
      <c r="E48" s="409" t="s">
        <v>180</v>
      </c>
      <c r="F48" s="366" t="s">
        <v>200</v>
      </c>
      <c r="G48" s="162" t="s">
        <v>85</v>
      </c>
      <c r="H48" s="220" t="s">
        <v>199</v>
      </c>
      <c r="I48" s="163"/>
      <c r="J48" s="163"/>
      <c r="K48" s="164"/>
      <c r="L48" s="165"/>
      <c r="M48" s="163"/>
      <c r="N48" s="164"/>
      <c r="O48" s="165">
        <v>5</v>
      </c>
      <c r="P48" s="163">
        <v>10</v>
      </c>
      <c r="Q48" s="164">
        <v>3</v>
      </c>
      <c r="R48" s="166"/>
      <c r="S48" s="167"/>
      <c r="T48" s="168"/>
      <c r="U48" s="165"/>
      <c r="V48" s="163"/>
      <c r="W48" s="164"/>
      <c r="X48" s="165"/>
      <c r="Y48" s="163"/>
      <c r="Z48" s="164"/>
      <c r="AA48" s="165">
        <f>X48+U48+R48+O48+L48+I48</f>
        <v>5</v>
      </c>
      <c r="AB48" s="163">
        <f>Y48+V48+S48+P48+M48+J48</f>
        <v>10</v>
      </c>
      <c r="AC48" s="61">
        <f>SUM(AA48:AB48)</f>
        <v>15</v>
      </c>
      <c r="AD48" s="169">
        <f>K48+N48+Q48+T48+W48+Z48</f>
        <v>3</v>
      </c>
      <c r="AE48" s="164" t="s">
        <v>38</v>
      </c>
      <c r="AF48" s="91"/>
      <c r="AG48" s="92"/>
    </row>
    <row r="49" spans="1:33" ht="15.75" thickBot="1" x14ac:dyDescent="0.3">
      <c r="A49" s="147" t="s">
        <v>32</v>
      </c>
      <c r="B49" s="148"/>
      <c r="C49" s="148"/>
      <c r="D49" s="149"/>
      <c r="E49" s="411"/>
      <c r="F49" s="367"/>
      <c r="G49" s="150" t="s">
        <v>86</v>
      </c>
      <c r="H49" s="77"/>
      <c r="I49" s="151">
        <f>SUM(I48)</f>
        <v>0</v>
      </c>
      <c r="J49" s="152">
        <f t="shared" ref="J49:Z49" si="24">SUM(J48)</f>
        <v>0</v>
      </c>
      <c r="K49" s="152">
        <f t="shared" si="24"/>
        <v>0</v>
      </c>
      <c r="L49" s="152">
        <f t="shared" si="24"/>
        <v>0</v>
      </c>
      <c r="M49" s="152">
        <f t="shared" si="24"/>
        <v>0</v>
      </c>
      <c r="N49" s="152">
        <f t="shared" si="24"/>
        <v>0</v>
      </c>
      <c r="O49" s="152">
        <f t="shared" si="24"/>
        <v>5</v>
      </c>
      <c r="P49" s="152">
        <f t="shared" si="24"/>
        <v>10</v>
      </c>
      <c r="Q49" s="152">
        <f t="shared" si="24"/>
        <v>3</v>
      </c>
      <c r="R49" s="152">
        <f t="shared" si="24"/>
        <v>0</v>
      </c>
      <c r="S49" s="152">
        <f t="shared" si="24"/>
        <v>0</v>
      </c>
      <c r="T49" s="152">
        <f t="shared" si="24"/>
        <v>0</v>
      </c>
      <c r="U49" s="152">
        <f t="shared" si="24"/>
        <v>0</v>
      </c>
      <c r="V49" s="152">
        <f t="shared" si="24"/>
        <v>0</v>
      </c>
      <c r="W49" s="152">
        <f t="shared" si="24"/>
        <v>0</v>
      </c>
      <c r="X49" s="152">
        <f t="shared" si="24"/>
        <v>0</v>
      </c>
      <c r="Y49" s="152">
        <f t="shared" si="24"/>
        <v>0</v>
      </c>
      <c r="Z49" s="152">
        <f t="shared" si="24"/>
        <v>0</v>
      </c>
      <c r="AA49" s="4">
        <f>SUM(AA48)</f>
        <v>5</v>
      </c>
      <c r="AB49" s="170">
        <f>SUM(AB48)</f>
        <v>10</v>
      </c>
      <c r="AC49" s="176">
        <f>SUM(AC48)</f>
        <v>15</v>
      </c>
      <c r="AD49" s="171">
        <f>SUM(AD48)</f>
        <v>3</v>
      </c>
      <c r="AE49" s="153"/>
      <c r="AF49" s="100"/>
      <c r="AG49" s="101"/>
    </row>
    <row r="50" spans="1:33" ht="15.75" thickBot="1" x14ac:dyDescent="0.3">
      <c r="A50" s="102" t="s">
        <v>32</v>
      </c>
      <c r="B50" s="56" t="s">
        <v>33</v>
      </c>
      <c r="C50" s="56">
        <v>1</v>
      </c>
      <c r="D50" s="180" t="s">
        <v>329</v>
      </c>
      <c r="E50" s="410"/>
      <c r="F50" s="368"/>
      <c r="G50" s="76" t="s">
        <v>87</v>
      </c>
      <c r="H50" s="287" t="s">
        <v>200</v>
      </c>
      <c r="I50" s="103">
        <v>10</v>
      </c>
      <c r="J50" s="103">
        <v>10</v>
      </c>
      <c r="K50" s="104">
        <v>4</v>
      </c>
      <c r="L50" s="105"/>
      <c r="M50" s="103"/>
      <c r="N50" s="104"/>
      <c r="O50" s="132"/>
      <c r="P50" s="133"/>
      <c r="Q50" s="134"/>
      <c r="R50" s="105"/>
      <c r="S50" s="103"/>
      <c r="T50" s="104"/>
      <c r="U50" s="105"/>
      <c r="V50" s="103"/>
      <c r="W50" s="104"/>
      <c r="X50" s="105"/>
      <c r="Y50" s="103"/>
      <c r="Z50" s="104"/>
      <c r="AA50" s="105">
        <v>2</v>
      </c>
      <c r="AB50" s="103">
        <v>2</v>
      </c>
      <c r="AC50" s="144">
        <f>SUM(AA50:AB50)</f>
        <v>4</v>
      </c>
      <c r="AD50" s="144">
        <v>4</v>
      </c>
      <c r="AE50" s="104" t="s">
        <v>38</v>
      </c>
      <c r="AF50" s="172"/>
      <c r="AG50" s="173"/>
    </row>
    <row r="51" spans="1:33" ht="15.75" thickBot="1" x14ac:dyDescent="0.3">
      <c r="A51" s="129" t="s">
        <v>32</v>
      </c>
      <c r="B51" s="99"/>
      <c r="C51" s="99"/>
      <c r="D51" s="115"/>
      <c r="E51" s="116"/>
      <c r="F51" s="157"/>
      <c r="G51" s="75" t="s">
        <v>173</v>
      </c>
      <c r="H51" s="101"/>
      <c r="I51" s="131">
        <f>SUM(I50)</f>
        <v>10</v>
      </c>
      <c r="J51" s="117">
        <f t="shared" ref="J51:Z51" si="25">SUM(J50)</f>
        <v>10</v>
      </c>
      <c r="K51" s="117">
        <f t="shared" si="25"/>
        <v>4</v>
      </c>
      <c r="L51" s="117">
        <f t="shared" si="25"/>
        <v>0</v>
      </c>
      <c r="M51" s="117">
        <f t="shared" si="25"/>
        <v>0</v>
      </c>
      <c r="N51" s="117">
        <f t="shared" si="25"/>
        <v>0</v>
      </c>
      <c r="O51" s="117">
        <f t="shared" si="25"/>
        <v>0</v>
      </c>
      <c r="P51" s="117">
        <f t="shared" si="25"/>
        <v>0</v>
      </c>
      <c r="Q51" s="117">
        <f t="shared" si="25"/>
        <v>0</v>
      </c>
      <c r="R51" s="117">
        <f t="shared" si="25"/>
        <v>0</v>
      </c>
      <c r="S51" s="117">
        <f t="shared" si="25"/>
        <v>0</v>
      </c>
      <c r="T51" s="117">
        <f t="shared" si="25"/>
        <v>0</v>
      </c>
      <c r="U51" s="117">
        <f t="shared" si="25"/>
        <v>0</v>
      </c>
      <c r="V51" s="117">
        <f t="shared" si="25"/>
        <v>0</v>
      </c>
      <c r="W51" s="117">
        <f t="shared" si="25"/>
        <v>0</v>
      </c>
      <c r="X51" s="117">
        <f t="shared" si="25"/>
        <v>0</v>
      </c>
      <c r="Y51" s="117">
        <f t="shared" si="25"/>
        <v>0</v>
      </c>
      <c r="Z51" s="117">
        <f t="shared" si="25"/>
        <v>0</v>
      </c>
      <c r="AA51" s="117">
        <f>SUM(AA50)</f>
        <v>2</v>
      </c>
      <c r="AB51" s="117">
        <f>SUM(AB50)</f>
        <v>2</v>
      </c>
      <c r="AC51" s="265">
        <f>SUM(AC50)</f>
        <v>4</v>
      </c>
      <c r="AD51" s="118">
        <f>SUM(AD50)</f>
        <v>4</v>
      </c>
      <c r="AE51" s="96"/>
      <c r="AF51" s="100"/>
      <c r="AG51" s="101"/>
    </row>
    <row r="52" spans="1:33" x14ac:dyDescent="0.25">
      <c r="A52" s="86" t="s">
        <v>32</v>
      </c>
      <c r="B52" s="55" t="s">
        <v>33</v>
      </c>
      <c r="C52" s="55" t="s">
        <v>292</v>
      </c>
      <c r="D52" s="178" t="s">
        <v>330</v>
      </c>
      <c r="E52" s="405" t="s">
        <v>174</v>
      </c>
      <c r="F52" s="366" t="s">
        <v>201</v>
      </c>
      <c r="G52" s="68" t="s">
        <v>88</v>
      </c>
      <c r="H52" s="220" t="s">
        <v>201</v>
      </c>
      <c r="I52" s="88">
        <v>5</v>
      </c>
      <c r="J52" s="88">
        <v>10</v>
      </c>
      <c r="K52" s="89">
        <v>3</v>
      </c>
      <c r="L52" s="87"/>
      <c r="M52" s="88"/>
      <c r="N52" s="89"/>
      <c r="O52" s="87"/>
      <c r="P52" s="88"/>
      <c r="Q52" s="89"/>
      <c r="R52" s="87"/>
      <c r="S52" s="88"/>
      <c r="T52" s="89"/>
      <c r="U52" s="87"/>
      <c r="V52" s="88"/>
      <c r="W52" s="89"/>
      <c r="X52" s="87"/>
      <c r="Y52" s="88"/>
      <c r="Z52" s="89"/>
      <c r="AA52" s="87">
        <f>X52+U52+R52+O52+L52+I52</f>
        <v>5</v>
      </c>
      <c r="AB52" s="88">
        <f>Y52+V52+S52+P52+M52+J52</f>
        <v>10</v>
      </c>
      <c r="AC52" s="119">
        <f>SUM(AA52:AB52)</f>
        <v>15</v>
      </c>
      <c r="AD52" s="143">
        <f>K52+N52+Q52+T52+W52+Z52</f>
        <v>3</v>
      </c>
      <c r="AE52" s="89" t="s">
        <v>38</v>
      </c>
      <c r="AF52" s="91"/>
      <c r="AG52" s="92"/>
    </row>
    <row r="53" spans="1:33" ht="15.75" thickBot="1" x14ac:dyDescent="0.3">
      <c r="A53" s="102" t="s">
        <v>32</v>
      </c>
      <c r="B53" s="56" t="s">
        <v>33</v>
      </c>
      <c r="C53" s="56">
        <v>2</v>
      </c>
      <c r="D53" s="180" t="s">
        <v>331</v>
      </c>
      <c r="E53" s="406"/>
      <c r="F53" s="368"/>
      <c r="G53" s="62" t="s">
        <v>89</v>
      </c>
      <c r="H53" s="207" t="s">
        <v>201</v>
      </c>
      <c r="I53" s="103"/>
      <c r="J53" s="103"/>
      <c r="K53" s="104"/>
      <c r="L53" s="105">
        <v>5</v>
      </c>
      <c r="M53" s="103">
        <v>15</v>
      </c>
      <c r="N53" s="104">
        <v>4</v>
      </c>
      <c r="O53" s="105"/>
      <c r="P53" s="103"/>
      <c r="Q53" s="104"/>
      <c r="R53" s="105"/>
      <c r="S53" s="103"/>
      <c r="T53" s="104"/>
      <c r="U53" s="105"/>
      <c r="V53" s="103"/>
      <c r="W53" s="104"/>
      <c r="X53" s="105"/>
      <c r="Y53" s="103"/>
      <c r="Z53" s="104"/>
      <c r="AA53" s="105">
        <f>X53+U53+R53+O53+L53+I53</f>
        <v>5</v>
      </c>
      <c r="AB53" s="103">
        <f>Y53+V53+S53+P53+M53+J53</f>
        <v>15</v>
      </c>
      <c r="AC53" s="144">
        <f>SUM(AA53:AB53)</f>
        <v>20</v>
      </c>
      <c r="AD53" s="144">
        <f>K53+N53+Q53+T53+W53+Z53</f>
        <v>4</v>
      </c>
      <c r="AE53" s="104" t="s">
        <v>38</v>
      </c>
      <c r="AF53" s="107" t="s">
        <v>330</v>
      </c>
      <c r="AG53" s="108" t="s">
        <v>90</v>
      </c>
    </row>
    <row r="54" spans="1:33" x14ac:dyDescent="0.25">
      <c r="A54" s="135" t="s">
        <v>32</v>
      </c>
      <c r="B54" s="124"/>
      <c r="C54" s="124"/>
      <c r="D54" s="136"/>
      <c r="E54" s="137"/>
      <c r="F54" s="137"/>
      <c r="G54" s="74" t="s">
        <v>91</v>
      </c>
      <c r="H54" s="78"/>
      <c r="I54" s="233">
        <f>SUM(I52:I53)</f>
        <v>5</v>
      </c>
      <c r="J54" s="138">
        <f t="shared" ref="J54:Z54" si="26">SUM(J52:J53)</f>
        <v>10</v>
      </c>
      <c r="K54" s="138">
        <f t="shared" si="26"/>
        <v>3</v>
      </c>
      <c r="L54" s="138">
        <f t="shared" si="26"/>
        <v>5</v>
      </c>
      <c r="M54" s="138">
        <f t="shared" si="26"/>
        <v>15</v>
      </c>
      <c r="N54" s="138">
        <f t="shared" si="26"/>
        <v>4</v>
      </c>
      <c r="O54" s="138">
        <f t="shared" si="26"/>
        <v>0</v>
      </c>
      <c r="P54" s="138">
        <f t="shared" si="26"/>
        <v>0</v>
      </c>
      <c r="Q54" s="138">
        <f t="shared" si="26"/>
        <v>0</v>
      </c>
      <c r="R54" s="138">
        <f t="shared" si="26"/>
        <v>0</v>
      </c>
      <c r="S54" s="138">
        <f t="shared" si="26"/>
        <v>0</v>
      </c>
      <c r="T54" s="138">
        <f t="shared" si="26"/>
        <v>0</v>
      </c>
      <c r="U54" s="138">
        <f t="shared" si="26"/>
        <v>0</v>
      </c>
      <c r="V54" s="138">
        <f t="shared" si="26"/>
        <v>0</v>
      </c>
      <c r="W54" s="138">
        <f t="shared" si="26"/>
        <v>0</v>
      </c>
      <c r="X54" s="138">
        <f t="shared" si="26"/>
        <v>0</v>
      </c>
      <c r="Y54" s="138">
        <f t="shared" si="26"/>
        <v>0</v>
      </c>
      <c r="Z54" s="138">
        <f t="shared" si="26"/>
        <v>0</v>
      </c>
      <c r="AA54" s="138">
        <f>SUM(AA52:AA53)</f>
        <v>10</v>
      </c>
      <c r="AB54" s="138">
        <f>SUM(AB52:AB53)</f>
        <v>25</v>
      </c>
      <c r="AC54" s="269">
        <f>SUM(AC52:AC53)</f>
        <v>35</v>
      </c>
      <c r="AD54" s="174">
        <f>SUM(AD52:AD53)</f>
        <v>7</v>
      </c>
      <c r="AE54" s="126"/>
      <c r="AF54" s="100"/>
      <c r="AG54" s="101"/>
    </row>
    <row r="55" spans="1:33" x14ac:dyDescent="0.25">
      <c r="A55" s="175"/>
      <c r="B55" s="148"/>
      <c r="C55" s="148"/>
      <c r="D55" s="388" t="s">
        <v>124</v>
      </c>
      <c r="E55" s="389"/>
      <c r="F55" s="389"/>
      <c r="G55" s="389"/>
      <c r="H55" s="179"/>
      <c r="I55" s="151">
        <f>I54+I51+I49+I47+I44+I39+I36+I33</f>
        <v>35</v>
      </c>
      <c r="J55" s="152">
        <f t="shared" ref="J55:Z55" si="27">J54+J51+J49+J47+J44+J39+J36+J33</f>
        <v>40</v>
      </c>
      <c r="K55" s="152">
        <f t="shared" si="27"/>
        <v>15</v>
      </c>
      <c r="L55" s="152">
        <f t="shared" si="27"/>
        <v>35</v>
      </c>
      <c r="M55" s="152">
        <f t="shared" si="27"/>
        <v>50</v>
      </c>
      <c r="N55" s="152">
        <f t="shared" si="27"/>
        <v>17</v>
      </c>
      <c r="O55" s="152">
        <f t="shared" si="27"/>
        <v>20</v>
      </c>
      <c r="P55" s="152">
        <f t="shared" si="27"/>
        <v>75</v>
      </c>
      <c r="Q55" s="152">
        <f t="shared" si="27"/>
        <v>19</v>
      </c>
      <c r="R55" s="152">
        <f t="shared" si="27"/>
        <v>5</v>
      </c>
      <c r="S55" s="152">
        <f t="shared" si="27"/>
        <v>10</v>
      </c>
      <c r="T55" s="152">
        <f t="shared" si="27"/>
        <v>3</v>
      </c>
      <c r="U55" s="152">
        <f t="shared" si="27"/>
        <v>0</v>
      </c>
      <c r="V55" s="152">
        <f t="shared" si="27"/>
        <v>0</v>
      </c>
      <c r="W55" s="152">
        <f t="shared" si="27"/>
        <v>0</v>
      </c>
      <c r="X55" s="152">
        <f t="shared" si="27"/>
        <v>0</v>
      </c>
      <c r="Y55" s="152">
        <f t="shared" si="27"/>
        <v>0</v>
      </c>
      <c r="Z55" s="152">
        <f t="shared" si="27"/>
        <v>0</v>
      </c>
      <c r="AA55" s="152">
        <f>AA54+AA51+AA49+AA47+AA44+AA39+AA36+AA33</f>
        <v>87</v>
      </c>
      <c r="AB55" s="152">
        <f t="shared" ref="AB55:AC55" si="28">AB54+AB51+AB49+AB47+AB44+AB39+AB36+AB33</f>
        <v>167</v>
      </c>
      <c r="AC55" s="176">
        <f t="shared" si="28"/>
        <v>254</v>
      </c>
      <c r="AD55" s="152">
        <f>AD54+AD51+AD49+AD47+AD44+AD39+AD36+AD33</f>
        <v>54</v>
      </c>
      <c r="AE55" s="153"/>
      <c r="AF55" s="100"/>
      <c r="AG55" s="101"/>
    </row>
    <row r="56" spans="1:33" ht="15.75" thickBot="1" x14ac:dyDescent="0.3">
      <c r="A56" s="139" t="s">
        <v>32</v>
      </c>
      <c r="B56" s="140"/>
      <c r="C56" s="140"/>
      <c r="D56" s="386" t="s">
        <v>125</v>
      </c>
      <c r="E56" s="387"/>
      <c r="F56" s="387"/>
      <c r="G56" s="387"/>
      <c r="H56" s="190"/>
      <c r="I56" s="271">
        <f>I55+I29</f>
        <v>65</v>
      </c>
      <c r="J56" s="141">
        <f t="shared" ref="J56:AB56" si="29">J55+J29</f>
        <v>65</v>
      </c>
      <c r="K56" s="141">
        <f t="shared" si="29"/>
        <v>25</v>
      </c>
      <c r="L56" s="141">
        <f t="shared" si="29"/>
        <v>60</v>
      </c>
      <c r="M56" s="141">
        <f t="shared" si="29"/>
        <v>70</v>
      </c>
      <c r="N56" s="141">
        <f t="shared" si="29"/>
        <v>26</v>
      </c>
      <c r="O56" s="141">
        <f t="shared" si="29"/>
        <v>40</v>
      </c>
      <c r="P56" s="141">
        <f t="shared" si="29"/>
        <v>85</v>
      </c>
      <c r="Q56" s="141">
        <f t="shared" si="29"/>
        <v>26</v>
      </c>
      <c r="R56" s="141">
        <f t="shared" si="29"/>
        <v>15</v>
      </c>
      <c r="S56" s="141">
        <f t="shared" si="29"/>
        <v>20</v>
      </c>
      <c r="T56" s="141">
        <f t="shared" si="29"/>
        <v>7</v>
      </c>
      <c r="U56" s="141">
        <f t="shared" si="29"/>
        <v>22</v>
      </c>
      <c r="V56" s="141">
        <f t="shared" si="29"/>
        <v>5</v>
      </c>
      <c r="W56" s="141">
        <f t="shared" si="29"/>
        <v>7</v>
      </c>
      <c r="X56" s="141">
        <f t="shared" si="29"/>
        <v>25</v>
      </c>
      <c r="Y56" s="141">
        <f t="shared" si="29"/>
        <v>20</v>
      </c>
      <c r="Z56" s="141">
        <f t="shared" si="29"/>
        <v>8</v>
      </c>
      <c r="AA56" s="141">
        <f t="shared" si="29"/>
        <v>219</v>
      </c>
      <c r="AB56" s="141">
        <f t="shared" si="29"/>
        <v>257</v>
      </c>
      <c r="AC56" s="210">
        <f>AC55+AC29</f>
        <v>476</v>
      </c>
      <c r="AD56" s="210">
        <f>AD55+AD29</f>
        <v>99</v>
      </c>
      <c r="AE56" s="156"/>
      <c r="AF56" s="100"/>
      <c r="AG56" s="101"/>
    </row>
    <row r="57" spans="1:33" ht="17.45" customHeight="1" thickBot="1" x14ac:dyDescent="0.3">
      <c r="A57" s="86" t="s">
        <v>32</v>
      </c>
      <c r="B57" s="55" t="s">
        <v>33</v>
      </c>
      <c r="C57" s="55">
        <v>1</v>
      </c>
      <c r="D57" s="193" t="s">
        <v>142</v>
      </c>
      <c r="E57" s="398" t="s">
        <v>238</v>
      </c>
      <c r="F57" s="396" t="s">
        <v>245</v>
      </c>
      <c r="G57" s="64" t="s">
        <v>129</v>
      </c>
      <c r="H57" s="261" t="s">
        <v>245</v>
      </c>
      <c r="I57" s="88">
        <v>0</v>
      </c>
      <c r="J57" s="88">
        <v>15</v>
      </c>
      <c r="K57" s="89">
        <v>4</v>
      </c>
      <c r="L57" s="87"/>
      <c r="M57" s="88"/>
      <c r="N57" s="89"/>
      <c r="O57" s="87"/>
      <c r="P57" s="88"/>
      <c r="Q57" s="89"/>
      <c r="R57" s="87"/>
      <c r="S57" s="88"/>
      <c r="T57" s="89"/>
      <c r="U57" s="87"/>
      <c r="V57" s="88"/>
      <c r="W57" s="89"/>
      <c r="X57" s="87"/>
      <c r="Y57" s="88"/>
      <c r="Z57" s="88"/>
      <c r="AA57" s="87">
        <f>X57+U57+R57+O57+L57+I57</f>
        <v>0</v>
      </c>
      <c r="AB57" s="89">
        <f>Y57+V57+S57+P57+M57+J57</f>
        <v>15</v>
      </c>
      <c r="AC57" s="143">
        <f>AA57+AB57</f>
        <v>15</v>
      </c>
      <c r="AD57" s="88">
        <f t="shared" ref="AD57:AD65" si="30">K57+N57+Q57+T57+W57+Z57</f>
        <v>4</v>
      </c>
      <c r="AE57" s="143" t="s">
        <v>38</v>
      </c>
      <c r="AF57" s="92"/>
      <c r="AG57" s="204"/>
    </row>
    <row r="58" spans="1:33" ht="22.15" customHeight="1" thickBot="1" x14ac:dyDescent="0.3">
      <c r="A58" s="93" t="s">
        <v>32</v>
      </c>
      <c r="B58" s="129" t="s">
        <v>248</v>
      </c>
      <c r="C58" s="198">
        <v>2</v>
      </c>
      <c r="D58" s="157" t="s">
        <v>143</v>
      </c>
      <c r="E58" s="398"/>
      <c r="F58" s="396"/>
      <c r="G58" s="65" t="s">
        <v>131</v>
      </c>
      <c r="H58" s="242" t="s">
        <v>245</v>
      </c>
      <c r="I58" s="95"/>
      <c r="J58" s="95"/>
      <c r="K58" s="96"/>
      <c r="L58" s="94">
        <v>0</v>
      </c>
      <c r="M58" s="95">
        <v>15</v>
      </c>
      <c r="N58" s="96">
        <v>4</v>
      </c>
      <c r="O58" s="94"/>
      <c r="P58" s="95"/>
      <c r="Q58" s="96"/>
      <c r="R58" s="94"/>
      <c r="S58" s="95"/>
      <c r="T58" s="96"/>
      <c r="U58" s="94"/>
      <c r="V58" s="95"/>
      <c r="W58" s="96"/>
      <c r="X58" s="94"/>
      <c r="Y58" s="95"/>
      <c r="Z58" s="95"/>
      <c r="AA58" s="94">
        <f t="shared" ref="AA58:AB65" si="31">X58+U58+R58+O58+L58+I58</f>
        <v>0</v>
      </c>
      <c r="AB58" s="96">
        <f t="shared" si="31"/>
        <v>15</v>
      </c>
      <c r="AC58" s="119">
        <f t="shared" ref="AC58:AC66" si="32">AA58+AB58</f>
        <v>15</v>
      </c>
      <c r="AD58" s="95">
        <f t="shared" si="30"/>
        <v>4</v>
      </c>
      <c r="AE58" s="119" t="s">
        <v>38</v>
      </c>
      <c r="AF58" s="98"/>
      <c r="AG58" s="206"/>
    </row>
    <row r="59" spans="1:33" ht="19.899999999999999" customHeight="1" x14ac:dyDescent="0.25">
      <c r="A59" s="93" t="s">
        <v>32</v>
      </c>
      <c r="B59" s="129" t="s">
        <v>39</v>
      </c>
      <c r="C59" s="198">
        <v>3</v>
      </c>
      <c r="D59" s="157" t="s">
        <v>144</v>
      </c>
      <c r="E59" s="399"/>
      <c r="F59" s="397"/>
      <c r="G59" s="65" t="s">
        <v>133</v>
      </c>
      <c r="H59" s="243" t="s">
        <v>245</v>
      </c>
      <c r="I59" s="95"/>
      <c r="J59" s="95"/>
      <c r="K59" s="96"/>
      <c r="L59" s="94"/>
      <c r="M59" s="95"/>
      <c r="N59" s="96"/>
      <c r="O59" s="94">
        <v>0</v>
      </c>
      <c r="P59" s="95">
        <v>15</v>
      </c>
      <c r="Q59" s="96">
        <v>4</v>
      </c>
      <c r="R59" s="94"/>
      <c r="S59" s="95"/>
      <c r="T59" s="96"/>
      <c r="U59" s="94"/>
      <c r="V59" s="95"/>
      <c r="W59" s="96"/>
      <c r="X59" s="94"/>
      <c r="Y59" s="95"/>
      <c r="Z59" s="95"/>
      <c r="AA59" s="94">
        <f t="shared" si="31"/>
        <v>0</v>
      </c>
      <c r="AB59" s="96">
        <f t="shared" si="31"/>
        <v>15</v>
      </c>
      <c r="AC59" s="119">
        <f t="shared" si="32"/>
        <v>15</v>
      </c>
      <c r="AD59" s="95">
        <f t="shared" si="30"/>
        <v>4</v>
      </c>
      <c r="AE59" s="119" t="s">
        <v>38</v>
      </c>
      <c r="AF59" s="101"/>
      <c r="AG59" s="209"/>
    </row>
    <row r="60" spans="1:33" ht="20.45" customHeight="1" thickBot="1" x14ac:dyDescent="0.3">
      <c r="A60" s="93" t="s">
        <v>32</v>
      </c>
      <c r="B60" s="129" t="s">
        <v>39</v>
      </c>
      <c r="C60" s="198">
        <v>4</v>
      </c>
      <c r="D60" s="157" t="s">
        <v>145</v>
      </c>
      <c r="E60" s="400" t="s">
        <v>249</v>
      </c>
      <c r="F60" s="407" t="s">
        <v>245</v>
      </c>
      <c r="G60" s="311" t="s">
        <v>135</v>
      </c>
      <c r="H60" s="241" t="s">
        <v>245</v>
      </c>
      <c r="I60" s="95"/>
      <c r="J60" s="95"/>
      <c r="K60" s="96"/>
      <c r="L60" s="94"/>
      <c r="M60" s="95"/>
      <c r="N60" s="96"/>
      <c r="O60" s="94"/>
      <c r="P60" s="95"/>
      <c r="Q60" s="96"/>
      <c r="R60" s="94">
        <v>0</v>
      </c>
      <c r="S60" s="95">
        <v>15</v>
      </c>
      <c r="T60" s="96">
        <v>4</v>
      </c>
      <c r="U60" s="94"/>
      <c r="V60" s="95"/>
      <c r="W60" s="96"/>
      <c r="X60" s="94"/>
      <c r="Y60" s="95"/>
      <c r="Z60" s="95"/>
      <c r="AA60" s="94">
        <f t="shared" si="31"/>
        <v>0</v>
      </c>
      <c r="AB60" s="96">
        <f t="shared" si="31"/>
        <v>15</v>
      </c>
      <c r="AC60" s="119">
        <f t="shared" si="32"/>
        <v>15</v>
      </c>
      <c r="AD60" s="95">
        <f t="shared" si="30"/>
        <v>4</v>
      </c>
      <c r="AE60" s="119" t="s">
        <v>38</v>
      </c>
      <c r="AF60" s="101"/>
      <c r="AG60" s="209"/>
    </row>
    <row r="61" spans="1:33" ht="24" customHeight="1" x14ac:dyDescent="0.25">
      <c r="A61" s="93" t="s">
        <v>32</v>
      </c>
      <c r="B61" s="129" t="s">
        <v>36</v>
      </c>
      <c r="C61" s="198">
        <v>5</v>
      </c>
      <c r="D61" s="157" t="s">
        <v>146</v>
      </c>
      <c r="E61" s="399"/>
      <c r="F61" s="408"/>
      <c r="G61" s="312" t="s">
        <v>147</v>
      </c>
      <c r="H61" s="243" t="s">
        <v>245</v>
      </c>
      <c r="I61" s="95"/>
      <c r="J61" s="95"/>
      <c r="K61" s="96"/>
      <c r="L61" s="94"/>
      <c r="M61" s="95"/>
      <c r="N61" s="96"/>
      <c r="O61" s="94"/>
      <c r="P61" s="95"/>
      <c r="Q61" s="96"/>
      <c r="R61" s="94"/>
      <c r="S61" s="95"/>
      <c r="T61" s="96"/>
      <c r="U61" s="94">
        <v>0</v>
      </c>
      <c r="V61" s="95">
        <v>20</v>
      </c>
      <c r="W61" s="96">
        <v>4</v>
      </c>
      <c r="X61" s="94"/>
      <c r="Y61" s="95"/>
      <c r="Z61" s="95"/>
      <c r="AA61" s="94">
        <f t="shared" si="31"/>
        <v>0</v>
      </c>
      <c r="AB61" s="96">
        <f t="shared" si="31"/>
        <v>20</v>
      </c>
      <c r="AC61" s="119">
        <f t="shared" si="32"/>
        <v>20</v>
      </c>
      <c r="AD61" s="95">
        <f t="shared" si="30"/>
        <v>4</v>
      </c>
      <c r="AE61" s="119" t="s">
        <v>35</v>
      </c>
      <c r="AF61" s="101"/>
      <c r="AG61" s="209"/>
    </row>
    <row r="62" spans="1:33" ht="22.9" customHeight="1" thickBot="1" x14ac:dyDescent="0.3">
      <c r="A62" s="93" t="s">
        <v>32</v>
      </c>
      <c r="B62" s="129" t="s">
        <v>39</v>
      </c>
      <c r="C62" s="198">
        <v>4</v>
      </c>
      <c r="D62" s="157" t="s">
        <v>148</v>
      </c>
      <c r="E62" s="374" t="s">
        <v>239</v>
      </c>
      <c r="F62" s="401" t="s">
        <v>188</v>
      </c>
      <c r="G62" s="69" t="s">
        <v>149</v>
      </c>
      <c r="H62" s="241" t="s">
        <v>195</v>
      </c>
      <c r="I62" s="95"/>
      <c r="J62" s="95"/>
      <c r="K62" s="96"/>
      <c r="L62" s="94"/>
      <c r="M62" s="95"/>
      <c r="N62" s="96"/>
      <c r="O62" s="94"/>
      <c r="P62" s="95"/>
      <c r="Q62" s="96"/>
      <c r="R62" s="94">
        <v>15</v>
      </c>
      <c r="S62" s="95">
        <v>0</v>
      </c>
      <c r="T62" s="96">
        <v>3</v>
      </c>
      <c r="U62" s="94"/>
      <c r="V62" s="95"/>
      <c r="W62" s="96"/>
      <c r="X62" s="94"/>
      <c r="Y62" s="95"/>
      <c r="Z62" s="95"/>
      <c r="AA62" s="94">
        <f>X62+U62+R62+O62+L62+I62</f>
        <v>15</v>
      </c>
      <c r="AB62" s="96">
        <f>Y62+V62+S62+P62+M62+J62</f>
        <v>0</v>
      </c>
      <c r="AC62" s="119">
        <f t="shared" si="32"/>
        <v>15</v>
      </c>
      <c r="AD62" s="95">
        <f t="shared" si="30"/>
        <v>3</v>
      </c>
      <c r="AE62" s="119" t="s">
        <v>38</v>
      </c>
      <c r="AF62" s="101"/>
      <c r="AG62" s="209"/>
    </row>
    <row r="63" spans="1:33" ht="14.45" customHeight="1" x14ac:dyDescent="0.25">
      <c r="A63" s="93" t="s">
        <v>32</v>
      </c>
      <c r="B63" s="129" t="s">
        <v>33</v>
      </c>
      <c r="C63" s="198">
        <v>1</v>
      </c>
      <c r="D63" s="179" t="s">
        <v>384</v>
      </c>
      <c r="E63" s="372"/>
      <c r="F63" s="402"/>
      <c r="G63" s="69" t="s">
        <v>301</v>
      </c>
      <c r="H63" s="245" t="s">
        <v>188</v>
      </c>
      <c r="I63" s="131">
        <v>15</v>
      </c>
      <c r="J63" s="131">
        <v>0</v>
      </c>
      <c r="K63" s="187">
        <v>3</v>
      </c>
      <c r="L63" s="117"/>
      <c r="M63" s="131"/>
      <c r="N63" s="145"/>
      <c r="O63" s="117"/>
      <c r="P63" s="131"/>
      <c r="Q63" s="145"/>
      <c r="R63" s="117"/>
      <c r="S63" s="131"/>
      <c r="T63" s="145"/>
      <c r="U63" s="117"/>
      <c r="V63" s="131"/>
      <c r="W63" s="145"/>
      <c r="X63" s="94"/>
      <c r="Y63" s="95"/>
      <c r="Z63" s="95"/>
      <c r="AA63" s="94">
        <f t="shared" si="31"/>
        <v>15</v>
      </c>
      <c r="AB63" s="96">
        <f t="shared" si="31"/>
        <v>0</v>
      </c>
      <c r="AC63" s="119">
        <f t="shared" si="32"/>
        <v>15</v>
      </c>
      <c r="AD63" s="187">
        <f t="shared" si="30"/>
        <v>3</v>
      </c>
      <c r="AE63" s="119" t="s">
        <v>35</v>
      </c>
      <c r="AF63" s="101"/>
      <c r="AG63" s="209"/>
    </row>
    <row r="64" spans="1:33" ht="15.75" thickBot="1" x14ac:dyDescent="0.3">
      <c r="A64" s="93" t="s">
        <v>32</v>
      </c>
      <c r="B64" s="129" t="s">
        <v>39</v>
      </c>
      <c r="C64" s="198">
        <v>4</v>
      </c>
      <c r="D64" s="179" t="s">
        <v>385</v>
      </c>
      <c r="E64" s="403" t="s">
        <v>184</v>
      </c>
      <c r="F64" s="403" t="s">
        <v>240</v>
      </c>
      <c r="G64" s="313" t="s">
        <v>302</v>
      </c>
      <c r="H64" s="194" t="s">
        <v>240</v>
      </c>
      <c r="I64" s="131"/>
      <c r="J64" s="131"/>
      <c r="K64" s="145"/>
      <c r="L64" s="247"/>
      <c r="M64" s="248"/>
      <c r="N64" s="249"/>
      <c r="O64" s="248"/>
      <c r="P64" s="248"/>
      <c r="Q64" s="248"/>
      <c r="R64" s="117">
        <v>0</v>
      </c>
      <c r="S64" s="131">
        <v>20</v>
      </c>
      <c r="T64" s="187">
        <v>5</v>
      </c>
      <c r="U64" s="117"/>
      <c r="V64" s="131"/>
      <c r="W64" s="145"/>
      <c r="X64" s="94"/>
      <c r="Y64" s="95"/>
      <c r="Z64" s="95"/>
      <c r="AA64" s="94">
        <f t="shared" si="31"/>
        <v>0</v>
      </c>
      <c r="AB64" s="96">
        <f t="shared" si="31"/>
        <v>20</v>
      </c>
      <c r="AC64" s="119">
        <f t="shared" si="32"/>
        <v>20</v>
      </c>
      <c r="AD64" s="187">
        <f t="shared" si="30"/>
        <v>5</v>
      </c>
      <c r="AE64" s="119" t="s">
        <v>38</v>
      </c>
      <c r="AF64" s="98"/>
      <c r="AG64" s="206"/>
    </row>
    <row r="65" spans="1:33" ht="15.75" thickBot="1" x14ac:dyDescent="0.3">
      <c r="A65" s="102" t="s">
        <v>32</v>
      </c>
      <c r="B65" s="203" t="s">
        <v>36</v>
      </c>
      <c r="C65" s="111">
        <v>5</v>
      </c>
      <c r="D65" s="215" t="s">
        <v>386</v>
      </c>
      <c r="E65" s="422"/>
      <c r="F65" s="422"/>
      <c r="G65" s="324" t="s">
        <v>303</v>
      </c>
      <c r="H65" s="108" t="s">
        <v>240</v>
      </c>
      <c r="I65" s="159"/>
      <c r="J65" s="159"/>
      <c r="K65" s="160"/>
      <c r="L65" s="325"/>
      <c r="M65" s="326"/>
      <c r="N65" s="327"/>
      <c r="O65" s="326"/>
      <c r="P65" s="326"/>
      <c r="Q65" s="326"/>
      <c r="R65" s="158"/>
      <c r="S65" s="159"/>
      <c r="T65" s="160"/>
      <c r="U65" s="158">
        <v>0</v>
      </c>
      <c r="V65" s="159">
        <v>20</v>
      </c>
      <c r="W65" s="207">
        <v>5</v>
      </c>
      <c r="X65" s="105"/>
      <c r="Y65" s="103"/>
      <c r="Z65" s="103"/>
      <c r="AA65" s="105">
        <f t="shared" si="31"/>
        <v>0</v>
      </c>
      <c r="AB65" s="104">
        <f t="shared" si="31"/>
        <v>20</v>
      </c>
      <c r="AC65" s="144">
        <f t="shared" si="32"/>
        <v>20</v>
      </c>
      <c r="AD65" s="207">
        <f t="shared" si="30"/>
        <v>5</v>
      </c>
      <c r="AE65" s="144" t="s">
        <v>35</v>
      </c>
      <c r="AF65" s="108"/>
      <c r="AG65" s="208"/>
    </row>
    <row r="66" spans="1:33" x14ac:dyDescent="0.25">
      <c r="A66" s="135" t="s">
        <v>32</v>
      </c>
      <c r="B66" s="135" t="s">
        <v>39</v>
      </c>
      <c r="C66" s="246">
        <v>4</v>
      </c>
      <c r="D66" s="116" t="s">
        <v>153</v>
      </c>
      <c r="E66" s="116"/>
      <c r="F66" s="116"/>
      <c r="G66" s="291" t="s">
        <v>154</v>
      </c>
      <c r="H66" s="146"/>
      <c r="I66" s="138"/>
      <c r="J66" s="233"/>
      <c r="K66" s="174"/>
      <c r="L66" s="138"/>
      <c r="M66" s="233"/>
      <c r="N66" s="174"/>
      <c r="O66" s="138"/>
      <c r="P66" s="233"/>
      <c r="Q66" s="174"/>
      <c r="R66" s="138"/>
      <c r="S66" s="233"/>
      <c r="T66" s="174"/>
      <c r="U66" s="138"/>
      <c r="V66" s="233" t="s">
        <v>141</v>
      </c>
      <c r="W66" s="174"/>
      <c r="X66" s="127"/>
      <c r="Y66" s="125"/>
      <c r="Z66" s="125"/>
      <c r="AA66" s="127">
        <v>0</v>
      </c>
      <c r="AB66" s="126">
        <v>0</v>
      </c>
      <c r="AC66" s="61">
        <f t="shared" si="32"/>
        <v>0</v>
      </c>
      <c r="AD66" s="95">
        <v>0</v>
      </c>
      <c r="AE66" s="61" t="s">
        <v>141</v>
      </c>
      <c r="AF66" s="98"/>
      <c r="AG66" s="98"/>
    </row>
    <row r="67" spans="1:33" ht="15.75" thickBot="1" x14ac:dyDescent="0.3">
      <c r="A67" s="139" t="s">
        <v>32</v>
      </c>
      <c r="B67" s="99" t="s">
        <v>36</v>
      </c>
      <c r="C67" s="99">
        <v>5</v>
      </c>
      <c r="D67" s="423" t="s">
        <v>485</v>
      </c>
      <c r="E67" s="424"/>
      <c r="F67" s="424"/>
      <c r="G67" s="425"/>
      <c r="H67" s="226"/>
      <c r="I67" s="141">
        <f>SUM(I57:I66)</f>
        <v>15</v>
      </c>
      <c r="J67" s="141">
        <f t="shared" ref="J67:AB67" si="33">SUM(J57:J66)</f>
        <v>15</v>
      </c>
      <c r="K67" s="141">
        <f t="shared" si="33"/>
        <v>7</v>
      </c>
      <c r="L67" s="141">
        <f t="shared" si="33"/>
        <v>0</v>
      </c>
      <c r="M67" s="141">
        <f t="shared" si="33"/>
        <v>15</v>
      </c>
      <c r="N67" s="141">
        <f t="shared" si="33"/>
        <v>4</v>
      </c>
      <c r="O67" s="141">
        <f t="shared" si="33"/>
        <v>0</v>
      </c>
      <c r="P67" s="141">
        <f t="shared" si="33"/>
        <v>15</v>
      </c>
      <c r="Q67" s="141">
        <f t="shared" si="33"/>
        <v>4</v>
      </c>
      <c r="R67" s="141">
        <f t="shared" si="33"/>
        <v>15</v>
      </c>
      <c r="S67" s="141">
        <f t="shared" si="33"/>
        <v>35</v>
      </c>
      <c r="T67" s="141">
        <f t="shared" si="33"/>
        <v>12</v>
      </c>
      <c r="U67" s="141">
        <f t="shared" si="33"/>
        <v>0</v>
      </c>
      <c r="V67" s="141">
        <f t="shared" si="33"/>
        <v>40</v>
      </c>
      <c r="W67" s="141">
        <f t="shared" si="33"/>
        <v>9</v>
      </c>
      <c r="X67" s="141">
        <f t="shared" si="33"/>
        <v>0</v>
      </c>
      <c r="Y67" s="141">
        <f t="shared" si="33"/>
        <v>0</v>
      </c>
      <c r="Z67" s="141">
        <f t="shared" si="33"/>
        <v>0</v>
      </c>
      <c r="AA67" s="117">
        <f t="shared" si="33"/>
        <v>30</v>
      </c>
      <c r="AB67" s="117">
        <f t="shared" si="33"/>
        <v>120</v>
      </c>
      <c r="AC67" s="145">
        <f>SUM(AC57:AC66)</f>
        <v>150</v>
      </c>
      <c r="AD67" s="155">
        <f>SUM(AD57:AD66)</f>
        <v>36</v>
      </c>
      <c r="AE67" s="142"/>
      <c r="AF67" s="98"/>
      <c r="AG67" s="98"/>
    </row>
    <row r="68" spans="1:33" x14ac:dyDescent="0.25">
      <c r="A68" s="86" t="s">
        <v>32</v>
      </c>
      <c r="B68" s="55" t="s">
        <v>33</v>
      </c>
      <c r="C68" s="55">
        <v>1</v>
      </c>
      <c r="D68" s="178" t="s">
        <v>332</v>
      </c>
      <c r="E68" s="193"/>
      <c r="F68" s="412" t="s">
        <v>195</v>
      </c>
      <c r="G68" s="68" t="s">
        <v>107</v>
      </c>
      <c r="H68" s="68"/>
      <c r="I68" s="87">
        <v>0</v>
      </c>
      <c r="J68" s="88">
        <v>25</v>
      </c>
      <c r="K68" s="89">
        <v>2</v>
      </c>
      <c r="L68" s="87"/>
      <c r="M68" s="88"/>
      <c r="N68" s="89"/>
      <c r="O68" s="87"/>
      <c r="P68" s="88"/>
      <c r="Q68" s="89"/>
      <c r="R68" s="87"/>
      <c r="S68" s="88"/>
      <c r="T68" s="89"/>
      <c r="U68" s="87"/>
      <c r="V68" s="88"/>
      <c r="W68" s="89"/>
      <c r="X68" s="87"/>
      <c r="Y68" s="88"/>
      <c r="Z68" s="89"/>
      <c r="AA68" s="87">
        <f t="shared" ref="AA68:AB76" si="34">X68+U68+R68+O68+L68+I68</f>
        <v>0</v>
      </c>
      <c r="AB68" s="88">
        <f t="shared" si="34"/>
        <v>25</v>
      </c>
      <c r="AC68" s="143">
        <f>SUM(AA68:AB68)</f>
        <v>25</v>
      </c>
      <c r="AD68" s="88">
        <f>K68+N68+Q68+T68+W68+Z68</f>
        <v>2</v>
      </c>
      <c r="AE68" s="89" t="s">
        <v>38</v>
      </c>
      <c r="AF68" s="91"/>
      <c r="AG68" s="204"/>
    </row>
    <row r="69" spans="1:33" ht="24.75" x14ac:dyDescent="0.25">
      <c r="A69" s="93" t="s">
        <v>32</v>
      </c>
      <c r="B69" s="99" t="s">
        <v>33</v>
      </c>
      <c r="C69" s="99">
        <v>2</v>
      </c>
      <c r="D69" s="115" t="s">
        <v>333</v>
      </c>
      <c r="E69" s="157"/>
      <c r="F69" s="361"/>
      <c r="G69" s="69" t="s">
        <v>108</v>
      </c>
      <c r="H69" s="69"/>
      <c r="I69" s="94"/>
      <c r="J69" s="95"/>
      <c r="K69" s="96"/>
      <c r="L69" s="94">
        <v>0</v>
      </c>
      <c r="M69" s="95">
        <v>25</v>
      </c>
      <c r="N69" s="96">
        <v>2</v>
      </c>
      <c r="O69" s="94"/>
      <c r="P69" s="95"/>
      <c r="Q69" s="96"/>
      <c r="R69" s="94"/>
      <c r="S69" s="95"/>
      <c r="T69" s="96"/>
      <c r="U69" s="94"/>
      <c r="V69" s="95"/>
      <c r="W69" s="96"/>
      <c r="X69" s="94"/>
      <c r="Y69" s="95"/>
      <c r="Z69" s="96"/>
      <c r="AA69" s="94">
        <f t="shared" si="34"/>
        <v>0</v>
      </c>
      <c r="AB69" s="95">
        <f t="shared" si="34"/>
        <v>25</v>
      </c>
      <c r="AC69" s="119">
        <f t="shared" ref="AC69:AC76" si="35">SUM(AA69:AB69)</f>
        <v>25</v>
      </c>
      <c r="AD69" s="95">
        <f>K69+N69+Q69+T69+W69+Z69</f>
        <v>2</v>
      </c>
      <c r="AE69" s="96" t="s">
        <v>38</v>
      </c>
      <c r="AF69" s="80" t="s">
        <v>340</v>
      </c>
      <c r="AG69" s="205" t="s">
        <v>254</v>
      </c>
    </row>
    <row r="70" spans="1:33" ht="48.75" x14ac:dyDescent="0.25">
      <c r="A70" s="93" t="s">
        <v>32</v>
      </c>
      <c r="B70" s="99" t="s">
        <v>39</v>
      </c>
      <c r="C70" s="99">
        <v>3</v>
      </c>
      <c r="D70" s="115" t="s">
        <v>334</v>
      </c>
      <c r="E70" s="157"/>
      <c r="F70" s="361"/>
      <c r="G70" s="69" t="s">
        <v>109</v>
      </c>
      <c r="H70" s="69"/>
      <c r="I70" s="94"/>
      <c r="J70" s="95"/>
      <c r="K70" s="96"/>
      <c r="L70" s="94"/>
      <c r="M70" s="95"/>
      <c r="N70" s="96"/>
      <c r="O70" s="94">
        <v>0</v>
      </c>
      <c r="P70" s="95">
        <v>25</v>
      </c>
      <c r="Q70" s="96">
        <v>4</v>
      </c>
      <c r="R70" s="94"/>
      <c r="S70" s="95"/>
      <c r="T70" s="96"/>
      <c r="U70" s="94"/>
      <c r="V70" s="95"/>
      <c r="W70" s="96"/>
      <c r="X70" s="94"/>
      <c r="Y70" s="95"/>
      <c r="Z70" s="96"/>
      <c r="AA70" s="94">
        <f t="shared" si="34"/>
        <v>0</v>
      </c>
      <c r="AB70" s="95">
        <f t="shared" si="34"/>
        <v>25</v>
      </c>
      <c r="AC70" s="119">
        <f t="shared" si="35"/>
        <v>25</v>
      </c>
      <c r="AD70" s="95">
        <f t="shared" ref="AD70:AD76" si="36">K70+N70+Q70+T70+W70+Z70</f>
        <v>4</v>
      </c>
      <c r="AE70" s="96" t="s">
        <v>38</v>
      </c>
      <c r="AF70" s="80" t="s">
        <v>341</v>
      </c>
      <c r="AG70" s="205" t="s">
        <v>255</v>
      </c>
    </row>
    <row r="71" spans="1:33" ht="48.75" x14ac:dyDescent="0.25">
      <c r="A71" s="93" t="s">
        <v>32</v>
      </c>
      <c r="B71" s="99" t="s">
        <v>39</v>
      </c>
      <c r="C71" s="99">
        <v>4</v>
      </c>
      <c r="D71" s="115" t="s">
        <v>335</v>
      </c>
      <c r="E71" s="157"/>
      <c r="F71" s="361"/>
      <c r="G71" s="69" t="s">
        <v>110</v>
      </c>
      <c r="H71" s="69"/>
      <c r="I71" s="94"/>
      <c r="J71" s="95"/>
      <c r="K71" s="96"/>
      <c r="L71" s="94"/>
      <c r="M71" s="95"/>
      <c r="N71" s="96"/>
      <c r="O71" s="94"/>
      <c r="P71" s="95"/>
      <c r="Q71" s="96"/>
      <c r="R71" s="94">
        <v>0</v>
      </c>
      <c r="S71" s="95">
        <v>25</v>
      </c>
      <c r="T71" s="96">
        <v>4</v>
      </c>
      <c r="U71" s="94"/>
      <c r="V71" s="95"/>
      <c r="W71" s="96"/>
      <c r="X71" s="94"/>
      <c r="Y71" s="95"/>
      <c r="Z71" s="96"/>
      <c r="AA71" s="94">
        <f t="shared" si="34"/>
        <v>0</v>
      </c>
      <c r="AB71" s="95">
        <f t="shared" si="34"/>
        <v>25</v>
      </c>
      <c r="AC71" s="119">
        <f t="shared" si="35"/>
        <v>25</v>
      </c>
      <c r="AD71" s="95">
        <f t="shared" si="36"/>
        <v>4</v>
      </c>
      <c r="AE71" s="96" t="s">
        <v>38</v>
      </c>
      <c r="AF71" s="80" t="s">
        <v>342</v>
      </c>
      <c r="AG71" s="205" t="s">
        <v>256</v>
      </c>
    </row>
    <row r="72" spans="1:33" ht="48.75" x14ac:dyDescent="0.25">
      <c r="A72" s="93" t="s">
        <v>32</v>
      </c>
      <c r="B72" s="99" t="s">
        <v>36</v>
      </c>
      <c r="C72" s="99">
        <v>5</v>
      </c>
      <c r="D72" s="115" t="s">
        <v>387</v>
      </c>
      <c r="E72" s="157"/>
      <c r="F72" s="361"/>
      <c r="G72" s="63" t="s">
        <v>440</v>
      </c>
      <c r="H72" s="69"/>
      <c r="I72" s="94"/>
      <c r="J72" s="95"/>
      <c r="K72" s="96"/>
      <c r="L72" s="94"/>
      <c r="M72" s="95"/>
      <c r="N72" s="96"/>
      <c r="O72" s="94"/>
      <c r="P72" s="95"/>
      <c r="Q72" s="96"/>
      <c r="R72" s="94"/>
      <c r="S72" s="95"/>
      <c r="T72" s="96"/>
      <c r="U72" s="94">
        <v>0</v>
      </c>
      <c r="V72" s="95">
        <v>50</v>
      </c>
      <c r="W72" s="96">
        <v>6</v>
      </c>
      <c r="X72" s="94"/>
      <c r="Y72" s="95"/>
      <c r="Z72" s="96"/>
      <c r="AA72" s="94">
        <f t="shared" si="34"/>
        <v>0</v>
      </c>
      <c r="AB72" s="95">
        <f t="shared" si="34"/>
        <v>50</v>
      </c>
      <c r="AC72" s="119">
        <f t="shared" si="35"/>
        <v>50</v>
      </c>
      <c r="AD72" s="95">
        <f t="shared" si="36"/>
        <v>6</v>
      </c>
      <c r="AE72" s="96" t="s">
        <v>38</v>
      </c>
      <c r="AF72" s="80" t="s">
        <v>343</v>
      </c>
      <c r="AG72" s="205" t="s">
        <v>257</v>
      </c>
    </row>
    <row r="73" spans="1:33" ht="36.75" x14ac:dyDescent="0.25">
      <c r="A73" s="93" t="s">
        <v>32</v>
      </c>
      <c r="B73" s="99" t="s">
        <v>36</v>
      </c>
      <c r="C73" s="99">
        <v>6</v>
      </c>
      <c r="D73" s="115" t="s">
        <v>337</v>
      </c>
      <c r="E73" s="157"/>
      <c r="F73" s="361"/>
      <c r="G73" s="69" t="s">
        <v>111</v>
      </c>
      <c r="H73" s="69"/>
      <c r="I73" s="94"/>
      <c r="J73" s="95"/>
      <c r="K73" s="96"/>
      <c r="L73" s="94"/>
      <c r="M73" s="95"/>
      <c r="N73" s="96"/>
      <c r="O73" s="94"/>
      <c r="P73" s="95"/>
      <c r="Q73" s="96"/>
      <c r="R73" s="94"/>
      <c r="S73" s="95"/>
      <c r="T73" s="96"/>
      <c r="U73" s="94"/>
      <c r="V73" s="95"/>
      <c r="W73" s="96"/>
      <c r="X73" s="94">
        <v>0</v>
      </c>
      <c r="Y73" s="95">
        <v>20</v>
      </c>
      <c r="Z73" s="96">
        <v>8</v>
      </c>
      <c r="AA73" s="94">
        <f t="shared" si="34"/>
        <v>0</v>
      </c>
      <c r="AB73" s="95">
        <f t="shared" si="34"/>
        <v>20</v>
      </c>
      <c r="AC73" s="119">
        <f t="shared" si="35"/>
        <v>20</v>
      </c>
      <c r="AD73" s="95">
        <f t="shared" si="36"/>
        <v>8</v>
      </c>
      <c r="AE73" s="96" t="s">
        <v>35</v>
      </c>
      <c r="AF73" s="80" t="s">
        <v>344</v>
      </c>
      <c r="AG73" s="205" t="s">
        <v>258</v>
      </c>
    </row>
    <row r="74" spans="1:33" x14ac:dyDescent="0.25">
      <c r="A74" s="93" t="s">
        <v>32</v>
      </c>
      <c r="B74" s="99" t="s">
        <v>33</v>
      </c>
      <c r="C74" s="99">
        <v>1</v>
      </c>
      <c r="D74" s="115" t="s">
        <v>355</v>
      </c>
      <c r="E74" s="157"/>
      <c r="F74" s="361"/>
      <c r="G74" s="69" t="s">
        <v>112</v>
      </c>
      <c r="H74" s="69"/>
      <c r="I74" s="94">
        <v>0</v>
      </c>
      <c r="J74" s="95">
        <v>5</v>
      </c>
      <c r="K74" s="96">
        <v>0</v>
      </c>
      <c r="L74" s="94"/>
      <c r="M74" s="95"/>
      <c r="N74" s="96"/>
      <c r="O74" s="94"/>
      <c r="P74" s="95"/>
      <c r="Q74" s="96"/>
      <c r="R74" s="94"/>
      <c r="S74" s="95"/>
      <c r="T74" s="96"/>
      <c r="U74" s="94"/>
      <c r="V74" s="95"/>
      <c r="W74" s="96"/>
      <c r="X74" s="94"/>
      <c r="Y74" s="95"/>
      <c r="Z74" s="96"/>
      <c r="AA74" s="94">
        <f t="shared" si="34"/>
        <v>0</v>
      </c>
      <c r="AB74" s="95">
        <f t="shared" si="34"/>
        <v>5</v>
      </c>
      <c r="AC74" s="119">
        <f t="shared" si="35"/>
        <v>5</v>
      </c>
      <c r="AD74" s="95">
        <f t="shared" si="36"/>
        <v>0</v>
      </c>
      <c r="AE74" s="96" t="s">
        <v>77</v>
      </c>
      <c r="AF74" s="80"/>
      <c r="AG74" s="206"/>
    </row>
    <row r="75" spans="1:33" x14ac:dyDescent="0.25">
      <c r="A75" s="93" t="s">
        <v>32</v>
      </c>
      <c r="B75" s="99" t="s">
        <v>33</v>
      </c>
      <c r="C75" s="99">
        <v>2</v>
      </c>
      <c r="D75" s="115" t="s">
        <v>346</v>
      </c>
      <c r="E75" s="157"/>
      <c r="F75" s="361"/>
      <c r="G75" s="69" t="s">
        <v>113</v>
      </c>
      <c r="H75" s="69"/>
      <c r="I75" s="94"/>
      <c r="J75" s="95"/>
      <c r="K75" s="96"/>
      <c r="L75" s="94">
        <v>0</v>
      </c>
      <c r="M75" s="95">
        <v>5</v>
      </c>
      <c r="N75" s="96">
        <v>0</v>
      </c>
      <c r="O75" s="94"/>
      <c r="P75" s="95"/>
      <c r="Q75" s="96"/>
      <c r="R75" s="94"/>
      <c r="S75" s="95"/>
      <c r="T75" s="96"/>
      <c r="U75" s="94"/>
      <c r="V75" s="95"/>
      <c r="W75" s="96"/>
      <c r="X75" s="94"/>
      <c r="Y75" s="95"/>
      <c r="Z75" s="96"/>
      <c r="AA75" s="94">
        <f t="shared" si="34"/>
        <v>0</v>
      </c>
      <c r="AB75" s="95">
        <f t="shared" si="34"/>
        <v>5</v>
      </c>
      <c r="AC75" s="119">
        <f t="shared" si="35"/>
        <v>5</v>
      </c>
      <c r="AD75" s="95">
        <f t="shared" si="36"/>
        <v>0</v>
      </c>
      <c r="AE75" s="96" t="s">
        <v>77</v>
      </c>
      <c r="AF75" s="80"/>
      <c r="AG75" s="206"/>
    </row>
    <row r="76" spans="1:33" ht="15.75" thickBot="1" x14ac:dyDescent="0.3">
      <c r="A76" s="102" t="s">
        <v>32</v>
      </c>
      <c r="B76" s="56" t="s">
        <v>39</v>
      </c>
      <c r="C76" s="56">
        <v>3</v>
      </c>
      <c r="D76" s="180" t="s">
        <v>347</v>
      </c>
      <c r="E76" s="184"/>
      <c r="F76" s="362"/>
      <c r="G76" s="62" t="s">
        <v>114</v>
      </c>
      <c r="H76" s="62"/>
      <c r="I76" s="105"/>
      <c r="J76" s="103"/>
      <c r="K76" s="104"/>
      <c r="L76" s="105"/>
      <c r="M76" s="103"/>
      <c r="N76" s="104"/>
      <c r="O76" s="105">
        <v>0</v>
      </c>
      <c r="P76" s="103">
        <v>5</v>
      </c>
      <c r="Q76" s="104">
        <v>0</v>
      </c>
      <c r="R76" s="105"/>
      <c r="S76" s="103"/>
      <c r="T76" s="104"/>
      <c r="U76" s="105"/>
      <c r="V76" s="103"/>
      <c r="W76" s="104"/>
      <c r="X76" s="105"/>
      <c r="Y76" s="103"/>
      <c r="Z76" s="104"/>
      <c r="AA76" s="105">
        <f t="shared" si="34"/>
        <v>0</v>
      </c>
      <c r="AB76" s="103">
        <f t="shared" si="34"/>
        <v>5</v>
      </c>
      <c r="AC76" s="144">
        <f t="shared" si="35"/>
        <v>5</v>
      </c>
      <c r="AD76" s="103">
        <f t="shared" si="36"/>
        <v>0</v>
      </c>
      <c r="AE76" s="104" t="s">
        <v>77</v>
      </c>
      <c r="AF76" s="107"/>
      <c r="AG76" s="208"/>
    </row>
    <row r="77" spans="1:33" x14ac:dyDescent="0.25">
      <c r="A77" s="135" t="s">
        <v>32</v>
      </c>
      <c r="B77" s="232"/>
      <c r="C77" s="232"/>
      <c r="D77" s="136"/>
      <c r="E77" s="137"/>
      <c r="F77" s="137"/>
      <c r="G77" s="74" t="s">
        <v>165</v>
      </c>
      <c r="H77" s="74"/>
      <c r="I77" s="138">
        <f t="shared" ref="I77:AD77" si="37">SUM(I68:I76)</f>
        <v>0</v>
      </c>
      <c r="J77" s="138">
        <f t="shared" si="37"/>
        <v>30</v>
      </c>
      <c r="K77" s="138">
        <f t="shared" si="37"/>
        <v>2</v>
      </c>
      <c r="L77" s="138">
        <f t="shared" si="37"/>
        <v>0</v>
      </c>
      <c r="M77" s="138">
        <f t="shared" si="37"/>
        <v>30</v>
      </c>
      <c r="N77" s="138">
        <f t="shared" si="37"/>
        <v>2</v>
      </c>
      <c r="O77" s="138">
        <f t="shared" si="37"/>
        <v>0</v>
      </c>
      <c r="P77" s="138">
        <f t="shared" si="37"/>
        <v>30</v>
      </c>
      <c r="Q77" s="138">
        <f t="shared" si="37"/>
        <v>4</v>
      </c>
      <c r="R77" s="138">
        <f t="shared" si="37"/>
        <v>0</v>
      </c>
      <c r="S77" s="138">
        <f t="shared" si="37"/>
        <v>25</v>
      </c>
      <c r="T77" s="138">
        <f t="shared" si="37"/>
        <v>4</v>
      </c>
      <c r="U77" s="138">
        <f t="shared" si="37"/>
        <v>0</v>
      </c>
      <c r="V77" s="138">
        <f t="shared" si="37"/>
        <v>50</v>
      </c>
      <c r="W77" s="138">
        <f t="shared" si="37"/>
        <v>6</v>
      </c>
      <c r="X77" s="138">
        <f t="shared" si="37"/>
        <v>0</v>
      </c>
      <c r="Y77" s="138">
        <f t="shared" si="37"/>
        <v>20</v>
      </c>
      <c r="Z77" s="138">
        <f t="shared" si="37"/>
        <v>8</v>
      </c>
      <c r="AA77" s="138">
        <f t="shared" si="37"/>
        <v>0</v>
      </c>
      <c r="AB77" s="138">
        <f t="shared" si="37"/>
        <v>185</v>
      </c>
      <c r="AC77" s="233">
        <f t="shared" si="37"/>
        <v>185</v>
      </c>
      <c r="AD77" s="127">
        <f t="shared" si="37"/>
        <v>26</v>
      </c>
      <c r="AE77" s="126"/>
      <c r="AF77" s="101"/>
      <c r="AG77" s="101"/>
    </row>
    <row r="78" spans="1:33" x14ac:dyDescent="0.25">
      <c r="A78" s="175" t="s">
        <v>32</v>
      </c>
      <c r="B78" s="202"/>
      <c r="C78" s="202"/>
      <c r="D78" s="149"/>
      <c r="E78" s="177"/>
      <c r="F78" s="177"/>
      <c r="G78" s="150" t="s">
        <v>479</v>
      </c>
      <c r="H78" s="150"/>
      <c r="I78" s="4">
        <v>0</v>
      </c>
      <c r="J78" s="170">
        <v>0</v>
      </c>
      <c r="K78" s="153">
        <v>0</v>
      </c>
      <c r="L78" s="4">
        <v>0</v>
      </c>
      <c r="M78" s="170">
        <v>0</v>
      </c>
      <c r="N78" s="153">
        <v>0</v>
      </c>
      <c r="O78" s="4">
        <v>0</v>
      </c>
      <c r="P78" s="170">
        <v>0</v>
      </c>
      <c r="Q78" s="153">
        <v>0</v>
      </c>
      <c r="R78" s="4">
        <v>0</v>
      </c>
      <c r="S78" s="170">
        <v>0</v>
      </c>
      <c r="T78" s="153">
        <v>0</v>
      </c>
      <c r="U78" s="4">
        <v>0</v>
      </c>
      <c r="V78" s="170">
        <v>0</v>
      </c>
      <c r="W78" s="153">
        <v>5</v>
      </c>
      <c r="X78" s="4">
        <v>0</v>
      </c>
      <c r="Y78" s="170">
        <v>0</v>
      </c>
      <c r="Z78" s="153">
        <v>4</v>
      </c>
      <c r="AA78" s="152">
        <f t="shared" ref="AA78:AB80" si="38">I78+L78+O78+R78+U78</f>
        <v>0</v>
      </c>
      <c r="AB78" s="151">
        <f t="shared" si="38"/>
        <v>0</v>
      </c>
      <c r="AC78" s="154">
        <f>SUM(AA78+AB78)</f>
        <v>0</v>
      </c>
      <c r="AD78" s="4">
        <f>K78+N78+Q78+T78+W78+Z78</f>
        <v>9</v>
      </c>
      <c r="AE78" s="153"/>
      <c r="AF78" s="101"/>
      <c r="AG78" s="101"/>
    </row>
    <row r="79" spans="1:33" x14ac:dyDescent="0.25">
      <c r="A79" s="175" t="s">
        <v>32</v>
      </c>
      <c r="B79" s="201"/>
      <c r="C79" s="201"/>
      <c r="D79" s="149" t="s">
        <v>119</v>
      </c>
      <c r="E79" s="177"/>
      <c r="F79" s="177"/>
      <c r="G79" s="150" t="s">
        <v>120</v>
      </c>
      <c r="H79" s="150"/>
      <c r="I79" s="4">
        <v>0</v>
      </c>
      <c r="J79" s="170">
        <v>0</v>
      </c>
      <c r="K79" s="153">
        <v>0</v>
      </c>
      <c r="L79" s="4">
        <v>0</v>
      </c>
      <c r="M79" s="170">
        <v>0</v>
      </c>
      <c r="N79" s="153">
        <v>0</v>
      </c>
      <c r="O79" s="4">
        <v>0</v>
      </c>
      <c r="P79" s="170">
        <v>0</v>
      </c>
      <c r="Q79" s="153">
        <v>0</v>
      </c>
      <c r="R79" s="4">
        <v>0</v>
      </c>
      <c r="S79" s="170">
        <v>0</v>
      </c>
      <c r="T79" s="153">
        <v>0</v>
      </c>
      <c r="U79" s="4">
        <v>0</v>
      </c>
      <c r="V79" s="170">
        <v>0</v>
      </c>
      <c r="W79" s="153">
        <v>0</v>
      </c>
      <c r="X79" s="4">
        <v>0</v>
      </c>
      <c r="Y79" s="170">
        <v>0</v>
      </c>
      <c r="Z79" s="153">
        <v>10</v>
      </c>
      <c r="AA79" s="31">
        <f t="shared" si="38"/>
        <v>0</v>
      </c>
      <c r="AB79" s="33">
        <f t="shared" si="38"/>
        <v>0</v>
      </c>
      <c r="AC79" s="32">
        <v>0</v>
      </c>
      <c r="AD79" s="34">
        <v>10</v>
      </c>
      <c r="AE79" s="32" t="s">
        <v>77</v>
      </c>
      <c r="AF79" s="35"/>
      <c r="AG79" s="119"/>
    </row>
    <row r="80" spans="1:33" x14ac:dyDescent="0.25">
      <c r="A80" s="16" t="s">
        <v>32</v>
      </c>
      <c r="B80" s="18"/>
      <c r="C80" s="18"/>
      <c r="D80" s="29"/>
      <c r="E80" s="19"/>
      <c r="F80" s="19"/>
      <c r="G80" s="30" t="s">
        <v>126</v>
      </c>
      <c r="H80" s="30"/>
      <c r="I80" s="31">
        <f t="shared" ref="I80:Z80" si="39">I79+I78+I77+I67+I56</f>
        <v>80</v>
      </c>
      <c r="J80" s="31">
        <f t="shared" si="39"/>
        <v>110</v>
      </c>
      <c r="K80" s="31">
        <f t="shared" si="39"/>
        <v>34</v>
      </c>
      <c r="L80" s="31">
        <f t="shared" si="39"/>
        <v>60</v>
      </c>
      <c r="M80" s="31">
        <f t="shared" si="39"/>
        <v>115</v>
      </c>
      <c r="N80" s="31">
        <f t="shared" si="39"/>
        <v>32</v>
      </c>
      <c r="O80" s="31">
        <f t="shared" si="39"/>
        <v>40</v>
      </c>
      <c r="P80" s="31">
        <f t="shared" si="39"/>
        <v>130</v>
      </c>
      <c r="Q80" s="31">
        <f t="shared" si="39"/>
        <v>34</v>
      </c>
      <c r="R80" s="31">
        <f t="shared" si="39"/>
        <v>30</v>
      </c>
      <c r="S80" s="31">
        <f t="shared" si="39"/>
        <v>80</v>
      </c>
      <c r="T80" s="31">
        <f t="shared" si="39"/>
        <v>23</v>
      </c>
      <c r="U80" s="31">
        <f t="shared" si="39"/>
        <v>22</v>
      </c>
      <c r="V80" s="31">
        <f t="shared" si="39"/>
        <v>95</v>
      </c>
      <c r="W80" s="31">
        <f t="shared" si="39"/>
        <v>27</v>
      </c>
      <c r="X80" s="31">
        <f t="shared" si="39"/>
        <v>25</v>
      </c>
      <c r="Y80" s="31">
        <f t="shared" si="39"/>
        <v>40</v>
      </c>
      <c r="Z80" s="31">
        <f t="shared" si="39"/>
        <v>30</v>
      </c>
      <c r="AA80" s="34">
        <f t="shared" si="38"/>
        <v>232</v>
      </c>
      <c r="AB80" s="38">
        <f t="shared" si="38"/>
        <v>530</v>
      </c>
      <c r="AC80" s="34">
        <f>AC79+AC78+AC77+AC67+AC56</f>
        <v>811</v>
      </c>
      <c r="AD80" s="347">
        <f>AD79+AD78+AD77+AD67+AD56</f>
        <v>180</v>
      </c>
      <c r="AE80" s="32"/>
      <c r="AF80" s="36"/>
      <c r="AG80" s="36"/>
    </row>
    <row r="81" spans="27:32" x14ac:dyDescent="0.25">
      <c r="AA81" s="346"/>
      <c r="AB81" s="346"/>
      <c r="AC81" s="346"/>
      <c r="AD81" s="346"/>
      <c r="AE81" s="346"/>
      <c r="AF81" s="346"/>
    </row>
    <row r="82" spans="27:32" x14ac:dyDescent="0.25">
      <c r="AA82" s="346"/>
      <c r="AB82" s="346"/>
      <c r="AC82" s="346"/>
      <c r="AD82" s="346"/>
      <c r="AE82" s="346"/>
      <c r="AF82" s="346"/>
    </row>
    <row r="83" spans="27:32" x14ac:dyDescent="0.25">
      <c r="AA83" s="346"/>
      <c r="AB83" s="346"/>
      <c r="AC83" s="346"/>
      <c r="AD83" s="346"/>
      <c r="AE83" s="346"/>
      <c r="AF83" s="346"/>
    </row>
    <row r="84" spans="27:32" x14ac:dyDescent="0.25">
      <c r="AA84" s="346"/>
      <c r="AB84" s="346"/>
      <c r="AC84" s="346"/>
      <c r="AD84" s="346"/>
      <c r="AE84" s="346"/>
      <c r="AF84" s="346"/>
    </row>
    <row r="85" spans="27:32" x14ac:dyDescent="0.25">
      <c r="AA85" s="346"/>
      <c r="AB85" s="346"/>
      <c r="AC85" s="346"/>
      <c r="AD85" s="346"/>
      <c r="AE85" s="346"/>
      <c r="AF85" s="346"/>
    </row>
    <row r="86" spans="27:32" x14ac:dyDescent="0.25">
      <c r="AA86" s="346"/>
      <c r="AB86" s="346"/>
      <c r="AC86" s="346"/>
      <c r="AD86" s="346"/>
      <c r="AE86" s="346"/>
      <c r="AF86" s="346"/>
    </row>
    <row r="87" spans="27:32" x14ac:dyDescent="0.25">
      <c r="AA87" s="346"/>
      <c r="AB87" s="346"/>
      <c r="AC87" s="346"/>
      <c r="AD87" s="346"/>
      <c r="AE87" s="346"/>
      <c r="AF87" s="346"/>
    </row>
  </sheetData>
  <mergeCells count="36">
    <mergeCell ref="F64:F65"/>
    <mergeCell ref="D67:G67"/>
    <mergeCell ref="E57:E59"/>
    <mergeCell ref="F57:F59"/>
    <mergeCell ref="E60:E61"/>
    <mergeCell ref="F60:F61"/>
    <mergeCell ref="E62:E63"/>
    <mergeCell ref="F62:F63"/>
    <mergeCell ref="E64:E65"/>
    <mergeCell ref="E48:E50"/>
    <mergeCell ref="F48:F50"/>
    <mergeCell ref="E52:E53"/>
    <mergeCell ref="F52:F53"/>
    <mergeCell ref="D55:G55"/>
    <mergeCell ref="E34:E38"/>
    <mergeCell ref="F34:F38"/>
    <mergeCell ref="E40:E43"/>
    <mergeCell ref="F40:F43"/>
    <mergeCell ref="E45:E46"/>
    <mergeCell ref="F45:F46"/>
    <mergeCell ref="F68:F76"/>
    <mergeCell ref="E30:E32"/>
    <mergeCell ref="F30:F32"/>
    <mergeCell ref="A1:AG1"/>
    <mergeCell ref="E3:E6"/>
    <mergeCell ref="F3:F6"/>
    <mergeCell ref="E7:E10"/>
    <mergeCell ref="F7:F10"/>
    <mergeCell ref="E12:E16"/>
    <mergeCell ref="F12:F16"/>
    <mergeCell ref="E18:E23"/>
    <mergeCell ref="F18:F23"/>
    <mergeCell ref="E26:E27"/>
    <mergeCell ref="F26:F27"/>
    <mergeCell ref="D29:G29"/>
    <mergeCell ref="D56:G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selection sqref="A1:H1"/>
    </sheetView>
  </sheetViews>
  <sheetFormatPr defaultRowHeight="15" x14ac:dyDescent="0.25"/>
  <cols>
    <col min="1" max="1" width="2.85546875" customWidth="1"/>
    <col min="2" max="2" width="2.5703125" customWidth="1"/>
    <col min="3" max="3" width="13.28515625" customWidth="1"/>
    <col min="4" max="4" width="50" customWidth="1"/>
    <col min="5" max="6" width="2.42578125" customWidth="1"/>
    <col min="7" max="7" width="3.28515625" customWidth="1"/>
    <col min="8" max="8" width="3.42578125" customWidth="1"/>
    <col min="9" max="9" width="2.85546875" customWidth="1"/>
    <col min="10" max="10" width="2.5703125" customWidth="1"/>
    <col min="11" max="11" width="13.28515625" customWidth="1"/>
    <col min="12" max="12" width="50" customWidth="1"/>
    <col min="13" max="14" width="2.42578125" customWidth="1"/>
    <col min="15" max="15" width="2.85546875" customWidth="1"/>
    <col min="16" max="16" width="3.7109375" customWidth="1"/>
  </cols>
  <sheetData>
    <row r="1" spans="1:16" ht="15.75" thickBot="1" x14ac:dyDescent="0.3">
      <c r="A1" s="426" t="s">
        <v>156</v>
      </c>
      <c r="B1" s="427"/>
      <c r="C1" s="427"/>
      <c r="D1" s="427"/>
      <c r="E1" s="427"/>
      <c r="F1" s="427"/>
      <c r="G1" s="427"/>
      <c r="H1" s="428"/>
      <c r="I1" s="429" t="s">
        <v>155</v>
      </c>
      <c r="J1" s="430"/>
      <c r="K1" s="430"/>
      <c r="L1" s="430"/>
      <c r="M1" s="430"/>
      <c r="N1" s="430"/>
      <c r="O1" s="430"/>
      <c r="P1" s="431"/>
    </row>
    <row r="2" spans="1:16" ht="51" thickBot="1" x14ac:dyDescent="0.3">
      <c r="A2" s="10" t="s">
        <v>1</v>
      </c>
      <c r="B2" s="11" t="s">
        <v>2</v>
      </c>
      <c r="C2" s="12" t="s">
        <v>3</v>
      </c>
      <c r="D2" s="13" t="s">
        <v>4</v>
      </c>
      <c r="E2" s="14" t="s">
        <v>23</v>
      </c>
      <c r="F2" s="14" t="s">
        <v>24</v>
      </c>
      <c r="G2" s="14" t="s">
        <v>28</v>
      </c>
      <c r="H2" s="15" t="s">
        <v>29</v>
      </c>
      <c r="I2" s="5" t="s">
        <v>1</v>
      </c>
      <c r="J2" s="6" t="s">
        <v>2</v>
      </c>
      <c r="K2" s="7" t="s">
        <v>3</v>
      </c>
      <c r="L2" s="52" t="s">
        <v>4</v>
      </c>
      <c r="M2" s="54" t="s">
        <v>23</v>
      </c>
      <c r="N2" s="8" t="s">
        <v>24</v>
      </c>
      <c r="O2" s="8" t="s">
        <v>28</v>
      </c>
      <c r="P2" s="9" t="s">
        <v>29</v>
      </c>
    </row>
    <row r="3" spans="1:16" s="27" customFormat="1" x14ac:dyDescent="0.25">
      <c r="A3" s="86" t="s">
        <v>36</v>
      </c>
      <c r="B3" s="284">
        <v>5</v>
      </c>
      <c r="C3" s="328" t="s">
        <v>37</v>
      </c>
      <c r="D3" s="68" t="s">
        <v>262</v>
      </c>
      <c r="E3" s="234">
        <v>2</v>
      </c>
      <c r="F3" s="254">
        <v>1</v>
      </c>
      <c r="G3" s="284">
        <v>3</v>
      </c>
      <c r="H3" s="280" t="s">
        <v>38</v>
      </c>
      <c r="I3" s="329" t="s">
        <v>36</v>
      </c>
      <c r="J3" s="284">
        <v>5</v>
      </c>
      <c r="K3" s="333" t="s">
        <v>388</v>
      </c>
      <c r="L3" s="68" t="s">
        <v>263</v>
      </c>
      <c r="M3" s="234">
        <v>2</v>
      </c>
      <c r="N3" s="254">
        <v>1</v>
      </c>
      <c r="O3" s="284">
        <v>3</v>
      </c>
      <c r="P3" s="280" t="s">
        <v>38</v>
      </c>
    </row>
    <row r="4" spans="1:16" ht="15.75" thickBot="1" x14ac:dyDescent="0.3">
      <c r="A4" s="93" t="s">
        <v>36</v>
      </c>
      <c r="B4" s="285">
        <v>6</v>
      </c>
      <c r="C4" s="330" t="s">
        <v>49</v>
      </c>
      <c r="D4" s="69" t="s">
        <v>50</v>
      </c>
      <c r="E4" s="129">
        <v>0</v>
      </c>
      <c r="F4" s="198">
        <v>2</v>
      </c>
      <c r="G4" s="285">
        <v>2</v>
      </c>
      <c r="H4" s="281" t="s">
        <v>38</v>
      </c>
      <c r="I4" s="331" t="s">
        <v>36</v>
      </c>
      <c r="J4" s="285">
        <v>6</v>
      </c>
      <c r="K4" s="307" t="s">
        <v>389</v>
      </c>
      <c r="L4" s="69" t="s">
        <v>264</v>
      </c>
      <c r="M4" s="129">
        <v>0</v>
      </c>
      <c r="N4" s="198">
        <v>2</v>
      </c>
      <c r="O4" s="285">
        <v>2</v>
      </c>
      <c r="P4" s="281" t="s">
        <v>38</v>
      </c>
    </row>
    <row r="5" spans="1:16" s="53" customFormat="1" x14ac:dyDescent="0.25">
      <c r="A5" s="93" t="s">
        <v>33</v>
      </c>
      <c r="B5" s="285">
        <v>1</v>
      </c>
      <c r="C5" s="330" t="s">
        <v>53</v>
      </c>
      <c r="D5" s="69" t="s">
        <v>265</v>
      </c>
      <c r="E5" s="129">
        <v>1</v>
      </c>
      <c r="F5" s="198">
        <v>1</v>
      </c>
      <c r="G5" s="285">
        <v>2</v>
      </c>
      <c r="H5" s="281" t="s">
        <v>35</v>
      </c>
      <c r="I5" s="331" t="s">
        <v>36</v>
      </c>
      <c r="J5" s="285">
        <v>6</v>
      </c>
      <c r="K5" s="333" t="s">
        <v>391</v>
      </c>
      <c r="L5" s="69" t="s">
        <v>268</v>
      </c>
      <c r="M5" s="129">
        <v>1</v>
      </c>
      <c r="N5" s="198">
        <v>1</v>
      </c>
      <c r="O5" s="285">
        <v>2</v>
      </c>
      <c r="P5" s="281" t="s">
        <v>38</v>
      </c>
    </row>
    <row r="6" spans="1:16" s="53" customFormat="1" ht="24.75" x14ac:dyDescent="0.25">
      <c r="A6" s="93" t="s">
        <v>33</v>
      </c>
      <c r="B6" s="285">
        <v>1</v>
      </c>
      <c r="C6" s="330" t="s">
        <v>54</v>
      </c>
      <c r="D6" s="69" t="s">
        <v>270</v>
      </c>
      <c r="E6" s="129">
        <v>1</v>
      </c>
      <c r="F6" s="198">
        <v>1</v>
      </c>
      <c r="G6" s="285">
        <v>2</v>
      </c>
      <c r="H6" s="281" t="s">
        <v>35</v>
      </c>
      <c r="I6" s="331" t="s">
        <v>33</v>
      </c>
      <c r="J6" s="285">
        <v>1</v>
      </c>
      <c r="K6" s="333" t="s">
        <v>358</v>
      </c>
      <c r="L6" s="69" t="s">
        <v>266</v>
      </c>
      <c r="M6" s="129">
        <v>2</v>
      </c>
      <c r="N6" s="198">
        <v>1</v>
      </c>
      <c r="O6" s="285">
        <v>2</v>
      </c>
      <c r="P6" s="281" t="s">
        <v>35</v>
      </c>
    </row>
    <row r="7" spans="1:16" s="53" customFormat="1" ht="24.75" x14ac:dyDescent="0.25">
      <c r="A7" s="93" t="s">
        <v>33</v>
      </c>
      <c r="B7" s="285">
        <v>2</v>
      </c>
      <c r="C7" s="330" t="s">
        <v>55</v>
      </c>
      <c r="D7" s="63" t="s">
        <v>267</v>
      </c>
      <c r="E7" s="129">
        <v>2</v>
      </c>
      <c r="F7" s="198">
        <v>0</v>
      </c>
      <c r="G7" s="285">
        <v>2</v>
      </c>
      <c r="H7" s="281" t="s">
        <v>35</v>
      </c>
      <c r="I7" s="331" t="s">
        <v>33</v>
      </c>
      <c r="J7" s="285">
        <v>2</v>
      </c>
      <c r="K7" s="333" t="s">
        <v>390</v>
      </c>
      <c r="L7" s="75" t="s">
        <v>269</v>
      </c>
      <c r="M7" s="129">
        <v>2</v>
      </c>
      <c r="N7" s="198">
        <v>0</v>
      </c>
      <c r="O7" s="285">
        <v>2</v>
      </c>
      <c r="P7" s="281" t="s">
        <v>35</v>
      </c>
    </row>
    <row r="8" spans="1:16" s="53" customFormat="1" x14ac:dyDescent="0.25">
      <c r="A8" s="93" t="s">
        <v>39</v>
      </c>
      <c r="B8" s="99">
        <v>3</v>
      </c>
      <c r="C8" s="191" t="s">
        <v>57</v>
      </c>
      <c r="D8" s="69" t="s">
        <v>271</v>
      </c>
      <c r="E8" s="129">
        <v>0</v>
      </c>
      <c r="F8" s="198">
        <v>2</v>
      </c>
      <c r="G8" s="285">
        <v>2</v>
      </c>
      <c r="H8" s="281" t="s">
        <v>38</v>
      </c>
      <c r="I8" s="331" t="s">
        <v>39</v>
      </c>
      <c r="J8" s="285">
        <v>3</v>
      </c>
      <c r="K8" s="333" t="s">
        <v>392</v>
      </c>
      <c r="L8" s="69" t="s">
        <v>272</v>
      </c>
      <c r="M8" s="129">
        <v>0</v>
      </c>
      <c r="N8" s="198">
        <v>1</v>
      </c>
      <c r="O8" s="285">
        <v>2</v>
      </c>
      <c r="P8" s="281" t="s">
        <v>38</v>
      </c>
    </row>
    <row r="9" spans="1:16" s="53" customFormat="1" x14ac:dyDescent="0.25">
      <c r="A9" s="93" t="s">
        <v>36</v>
      </c>
      <c r="B9" s="285">
        <v>6</v>
      </c>
      <c r="C9" s="191" t="s">
        <v>58</v>
      </c>
      <c r="D9" s="69" t="s">
        <v>273</v>
      </c>
      <c r="E9" s="129">
        <v>1</v>
      </c>
      <c r="F9" s="198">
        <v>1</v>
      </c>
      <c r="G9" s="285">
        <v>2</v>
      </c>
      <c r="H9" s="281" t="s">
        <v>35</v>
      </c>
      <c r="I9" s="331" t="s">
        <v>36</v>
      </c>
      <c r="J9" s="285">
        <v>6</v>
      </c>
      <c r="K9" s="333" t="s">
        <v>393</v>
      </c>
      <c r="L9" s="69" t="s">
        <v>274</v>
      </c>
      <c r="M9" s="129">
        <v>2</v>
      </c>
      <c r="N9" s="198">
        <v>1</v>
      </c>
      <c r="O9" s="285">
        <v>2</v>
      </c>
      <c r="P9" s="281" t="s">
        <v>35</v>
      </c>
    </row>
    <row r="10" spans="1:16" s="53" customFormat="1" x14ac:dyDescent="0.25">
      <c r="A10" s="93" t="s">
        <v>39</v>
      </c>
      <c r="B10" s="285">
        <v>3</v>
      </c>
      <c r="C10" s="191" t="s">
        <v>71</v>
      </c>
      <c r="D10" s="69" t="s">
        <v>357</v>
      </c>
      <c r="E10" s="129">
        <v>1</v>
      </c>
      <c r="F10" s="198">
        <v>1</v>
      </c>
      <c r="G10" s="285">
        <v>2</v>
      </c>
      <c r="H10" s="281" t="s">
        <v>35</v>
      </c>
      <c r="I10" s="331" t="s">
        <v>33</v>
      </c>
      <c r="J10" s="285">
        <v>2</v>
      </c>
      <c r="K10" s="290" t="s">
        <v>359</v>
      </c>
      <c r="L10" s="69" t="s">
        <v>356</v>
      </c>
      <c r="M10" s="129">
        <v>1</v>
      </c>
      <c r="N10" s="198">
        <v>1</v>
      </c>
      <c r="O10" s="285">
        <v>2</v>
      </c>
      <c r="P10" s="281" t="s">
        <v>35</v>
      </c>
    </row>
    <row r="11" spans="1:16" x14ac:dyDescent="0.25">
      <c r="A11" s="93" t="s">
        <v>39</v>
      </c>
      <c r="B11" s="285">
        <v>3</v>
      </c>
      <c r="C11" s="191" t="s">
        <v>75</v>
      </c>
      <c r="D11" s="69" t="s">
        <v>76</v>
      </c>
      <c r="E11" s="129">
        <v>0</v>
      </c>
      <c r="F11" s="198">
        <v>1</v>
      </c>
      <c r="G11" s="285">
        <v>1</v>
      </c>
      <c r="H11" s="281" t="s">
        <v>77</v>
      </c>
      <c r="I11" s="331" t="s">
        <v>39</v>
      </c>
      <c r="J11" s="285">
        <v>3</v>
      </c>
      <c r="K11" s="290" t="s">
        <v>360</v>
      </c>
      <c r="L11" s="69" t="s">
        <v>175</v>
      </c>
      <c r="M11" s="129">
        <v>0</v>
      </c>
      <c r="N11" s="198">
        <v>2</v>
      </c>
      <c r="O11" s="285">
        <v>2</v>
      </c>
      <c r="P11" s="281" t="s">
        <v>77</v>
      </c>
    </row>
    <row r="12" spans="1:16" x14ac:dyDescent="0.25">
      <c r="A12" s="93" t="s">
        <v>39</v>
      </c>
      <c r="B12" s="285">
        <v>4</v>
      </c>
      <c r="C12" s="191" t="s">
        <v>78</v>
      </c>
      <c r="D12" s="69" t="s">
        <v>79</v>
      </c>
      <c r="E12" s="129">
        <v>0</v>
      </c>
      <c r="F12" s="198">
        <v>1</v>
      </c>
      <c r="G12" s="285">
        <v>1</v>
      </c>
      <c r="H12" s="281" t="s">
        <v>77</v>
      </c>
      <c r="I12" s="331" t="s">
        <v>39</v>
      </c>
      <c r="J12" s="285">
        <v>4</v>
      </c>
      <c r="K12" s="290" t="s">
        <v>361</v>
      </c>
      <c r="L12" s="69" t="s">
        <v>176</v>
      </c>
      <c r="M12" s="129">
        <v>0</v>
      </c>
      <c r="N12" s="198">
        <v>1</v>
      </c>
      <c r="O12" s="285">
        <v>1</v>
      </c>
      <c r="P12" s="281" t="s">
        <v>77</v>
      </c>
    </row>
    <row r="13" spans="1:16" x14ac:dyDescent="0.25">
      <c r="A13" s="93" t="s">
        <v>33</v>
      </c>
      <c r="B13" s="285">
        <v>1</v>
      </c>
      <c r="C13" s="198" t="s">
        <v>157</v>
      </c>
      <c r="D13" s="98" t="s">
        <v>158</v>
      </c>
      <c r="E13" s="129">
        <v>0</v>
      </c>
      <c r="F13" s="198">
        <v>4</v>
      </c>
      <c r="G13" s="285">
        <v>7</v>
      </c>
      <c r="H13" s="281" t="s">
        <v>38</v>
      </c>
      <c r="I13" s="331" t="s">
        <v>39</v>
      </c>
      <c r="J13" s="285">
        <v>4</v>
      </c>
      <c r="K13" s="333" t="s">
        <v>394</v>
      </c>
      <c r="L13" s="98" t="s">
        <v>92</v>
      </c>
      <c r="M13" s="129">
        <v>0</v>
      </c>
      <c r="N13" s="198">
        <v>4</v>
      </c>
      <c r="O13" s="285">
        <v>6</v>
      </c>
      <c r="P13" s="281" t="s">
        <v>38</v>
      </c>
    </row>
    <row r="14" spans="1:16" x14ac:dyDescent="0.25">
      <c r="A14" s="93" t="s">
        <v>33</v>
      </c>
      <c r="B14" s="285">
        <v>2</v>
      </c>
      <c r="C14" s="198" t="s">
        <v>159</v>
      </c>
      <c r="D14" s="98" t="s">
        <v>160</v>
      </c>
      <c r="E14" s="129">
        <v>0</v>
      </c>
      <c r="F14" s="198">
        <v>4</v>
      </c>
      <c r="G14" s="285">
        <v>6</v>
      </c>
      <c r="H14" s="281" t="s">
        <v>38</v>
      </c>
      <c r="I14" s="331" t="s">
        <v>36</v>
      </c>
      <c r="J14" s="285">
        <v>5</v>
      </c>
      <c r="K14" s="333" t="s">
        <v>395</v>
      </c>
      <c r="L14" s="98" t="s">
        <v>93</v>
      </c>
      <c r="M14" s="129">
        <v>0</v>
      </c>
      <c r="N14" s="198">
        <v>4</v>
      </c>
      <c r="O14" s="285">
        <v>6</v>
      </c>
      <c r="P14" s="281" t="s">
        <v>38</v>
      </c>
    </row>
    <row r="15" spans="1:16" x14ac:dyDescent="0.25">
      <c r="A15" s="93" t="s">
        <v>39</v>
      </c>
      <c r="B15" s="285">
        <v>3</v>
      </c>
      <c r="C15" s="191" t="s">
        <v>161</v>
      </c>
      <c r="D15" s="101" t="s">
        <v>162</v>
      </c>
      <c r="E15" s="129">
        <v>0</v>
      </c>
      <c r="F15" s="198">
        <v>4</v>
      </c>
      <c r="G15" s="285">
        <v>7</v>
      </c>
      <c r="H15" s="281" t="s">
        <v>38</v>
      </c>
      <c r="I15" s="331" t="s">
        <v>39</v>
      </c>
      <c r="J15" s="285">
        <v>4</v>
      </c>
      <c r="K15" s="333" t="s">
        <v>398</v>
      </c>
      <c r="L15" s="98" t="s">
        <v>181</v>
      </c>
      <c r="M15" s="129">
        <v>0</v>
      </c>
      <c r="N15" s="198">
        <v>4</v>
      </c>
      <c r="O15" s="285">
        <v>6</v>
      </c>
      <c r="P15" s="281" t="s">
        <v>38</v>
      </c>
    </row>
    <row r="16" spans="1:16" x14ac:dyDescent="0.25">
      <c r="A16" s="93" t="s">
        <v>39</v>
      </c>
      <c r="B16" s="285">
        <v>4</v>
      </c>
      <c r="C16" s="191" t="s">
        <v>163</v>
      </c>
      <c r="D16" s="101" t="s">
        <v>164</v>
      </c>
      <c r="E16" s="129">
        <v>0</v>
      </c>
      <c r="F16" s="198">
        <v>4</v>
      </c>
      <c r="G16" s="285">
        <v>6</v>
      </c>
      <c r="H16" s="281" t="s">
        <v>38</v>
      </c>
      <c r="I16" s="331" t="s">
        <v>36</v>
      </c>
      <c r="J16" s="285">
        <v>5</v>
      </c>
      <c r="K16" s="333" t="s">
        <v>399</v>
      </c>
      <c r="L16" s="101" t="s">
        <v>182</v>
      </c>
      <c r="M16" s="129">
        <v>0</v>
      </c>
      <c r="N16" s="198">
        <v>4</v>
      </c>
      <c r="O16" s="285">
        <v>6</v>
      </c>
      <c r="P16" s="281" t="s">
        <v>38</v>
      </c>
    </row>
    <row r="17" spans="1:16" x14ac:dyDescent="0.25">
      <c r="A17" s="331" t="s">
        <v>39</v>
      </c>
      <c r="B17" s="285">
        <v>4</v>
      </c>
      <c r="C17" s="191" t="s">
        <v>94</v>
      </c>
      <c r="D17" s="98" t="s">
        <v>275</v>
      </c>
      <c r="E17" s="129">
        <v>0</v>
      </c>
      <c r="F17" s="198">
        <v>4</v>
      </c>
      <c r="G17" s="285">
        <v>7</v>
      </c>
      <c r="H17" s="281" t="s">
        <v>38</v>
      </c>
      <c r="I17" s="331" t="s">
        <v>39</v>
      </c>
      <c r="J17" s="285">
        <v>4</v>
      </c>
      <c r="K17" s="81" t="s">
        <v>400</v>
      </c>
      <c r="L17" s="98" t="s">
        <v>217</v>
      </c>
      <c r="M17" s="129">
        <v>0</v>
      </c>
      <c r="N17" s="198">
        <v>4</v>
      </c>
      <c r="O17" s="285">
        <v>6</v>
      </c>
      <c r="P17" s="281" t="s">
        <v>38</v>
      </c>
    </row>
    <row r="18" spans="1:16" x14ac:dyDescent="0.25">
      <c r="A18" s="331" t="s">
        <v>36</v>
      </c>
      <c r="B18" s="285">
        <v>5</v>
      </c>
      <c r="C18" s="191" t="s">
        <v>95</v>
      </c>
      <c r="D18" s="98" t="s">
        <v>275</v>
      </c>
      <c r="E18" s="129">
        <v>0</v>
      </c>
      <c r="F18" s="198">
        <v>4</v>
      </c>
      <c r="G18" s="285">
        <v>6</v>
      </c>
      <c r="H18" s="281" t="s">
        <v>38</v>
      </c>
      <c r="I18" s="331" t="s">
        <v>36</v>
      </c>
      <c r="J18" s="285">
        <v>5</v>
      </c>
      <c r="K18" s="333" t="s">
        <v>401</v>
      </c>
      <c r="L18" s="101" t="s">
        <v>215</v>
      </c>
      <c r="M18" s="129">
        <v>0</v>
      </c>
      <c r="N18" s="198">
        <v>4</v>
      </c>
      <c r="O18" s="285">
        <v>6</v>
      </c>
      <c r="P18" s="281" t="s">
        <v>38</v>
      </c>
    </row>
    <row r="19" spans="1:16" x14ac:dyDescent="0.25">
      <c r="A19" s="331" t="s">
        <v>39</v>
      </c>
      <c r="B19" s="285">
        <v>4</v>
      </c>
      <c r="C19" s="191" t="s">
        <v>96</v>
      </c>
      <c r="D19" s="98" t="s">
        <v>276</v>
      </c>
      <c r="E19" s="129">
        <v>0</v>
      </c>
      <c r="F19" s="198">
        <v>4</v>
      </c>
      <c r="G19" s="285">
        <v>7</v>
      </c>
      <c r="H19" s="281" t="s">
        <v>38</v>
      </c>
      <c r="I19" s="331" t="s">
        <v>39</v>
      </c>
      <c r="J19" s="285">
        <v>4</v>
      </c>
      <c r="K19" s="333" t="s">
        <v>402</v>
      </c>
      <c r="L19" s="101" t="s">
        <v>220</v>
      </c>
      <c r="M19" s="129">
        <v>0</v>
      </c>
      <c r="N19" s="198">
        <v>4</v>
      </c>
      <c r="O19" s="285">
        <v>6</v>
      </c>
      <c r="P19" s="281" t="s">
        <v>38</v>
      </c>
    </row>
    <row r="20" spans="1:16" x14ac:dyDescent="0.25">
      <c r="A20" s="331" t="s">
        <v>36</v>
      </c>
      <c r="B20" s="285">
        <v>5</v>
      </c>
      <c r="C20" s="191" t="s">
        <v>97</v>
      </c>
      <c r="D20" s="98" t="s">
        <v>277</v>
      </c>
      <c r="E20" s="129">
        <v>0</v>
      </c>
      <c r="F20" s="198">
        <v>4</v>
      </c>
      <c r="G20" s="285">
        <v>6</v>
      </c>
      <c r="H20" s="281" t="s">
        <v>38</v>
      </c>
      <c r="I20" s="331" t="s">
        <v>36</v>
      </c>
      <c r="J20" s="285">
        <v>5</v>
      </c>
      <c r="K20" s="333" t="s">
        <v>403</v>
      </c>
      <c r="L20" s="101" t="s">
        <v>278</v>
      </c>
      <c r="M20" s="129">
        <v>0</v>
      </c>
      <c r="N20" s="198">
        <v>4</v>
      </c>
      <c r="O20" s="285">
        <v>6</v>
      </c>
      <c r="P20" s="281" t="s">
        <v>38</v>
      </c>
    </row>
    <row r="21" spans="1:16" x14ac:dyDescent="0.25">
      <c r="A21" s="331" t="s">
        <v>39</v>
      </c>
      <c r="B21" s="285">
        <v>4</v>
      </c>
      <c r="C21" s="191" t="s">
        <v>98</v>
      </c>
      <c r="D21" s="98" t="s">
        <v>279</v>
      </c>
      <c r="E21" s="129">
        <v>0</v>
      </c>
      <c r="F21" s="198">
        <v>4</v>
      </c>
      <c r="G21" s="285">
        <v>7</v>
      </c>
      <c r="H21" s="281" t="s">
        <v>38</v>
      </c>
      <c r="I21" s="331" t="s">
        <v>39</v>
      </c>
      <c r="J21" s="285">
        <v>4</v>
      </c>
      <c r="K21" s="333" t="s">
        <v>404</v>
      </c>
      <c r="L21" s="101" t="s">
        <v>251</v>
      </c>
      <c r="M21" s="129">
        <v>0</v>
      </c>
      <c r="N21" s="198">
        <v>4</v>
      </c>
      <c r="O21" s="285">
        <v>6</v>
      </c>
      <c r="P21" s="281" t="s">
        <v>38</v>
      </c>
    </row>
    <row r="22" spans="1:16" x14ac:dyDescent="0.25">
      <c r="A22" s="331" t="s">
        <v>36</v>
      </c>
      <c r="B22" s="285">
        <v>5</v>
      </c>
      <c r="C22" s="191" t="s">
        <v>99</v>
      </c>
      <c r="D22" s="98" t="s">
        <v>280</v>
      </c>
      <c r="E22" s="129">
        <v>0</v>
      </c>
      <c r="F22" s="198">
        <v>4</v>
      </c>
      <c r="G22" s="285">
        <v>6</v>
      </c>
      <c r="H22" s="281" t="s">
        <v>38</v>
      </c>
      <c r="I22" s="331" t="s">
        <v>36</v>
      </c>
      <c r="J22" s="285">
        <v>5</v>
      </c>
      <c r="K22" s="333" t="s">
        <v>405</v>
      </c>
      <c r="L22" s="101" t="s">
        <v>252</v>
      </c>
      <c r="M22" s="129">
        <v>0</v>
      </c>
      <c r="N22" s="198">
        <v>4</v>
      </c>
      <c r="O22" s="285">
        <v>6</v>
      </c>
      <c r="P22" s="281" t="s">
        <v>38</v>
      </c>
    </row>
    <row r="23" spans="1:16" x14ac:dyDescent="0.25">
      <c r="A23" s="331" t="s">
        <v>39</v>
      </c>
      <c r="B23" s="285">
        <v>4</v>
      </c>
      <c r="C23" s="191" t="s">
        <v>100</v>
      </c>
      <c r="D23" s="98" t="s">
        <v>281</v>
      </c>
      <c r="E23" s="129">
        <v>0</v>
      </c>
      <c r="F23" s="198">
        <v>4</v>
      </c>
      <c r="G23" s="285">
        <v>7</v>
      </c>
      <c r="H23" s="281" t="s">
        <v>38</v>
      </c>
      <c r="I23" s="331" t="s">
        <v>39</v>
      </c>
      <c r="J23" s="285">
        <v>4</v>
      </c>
      <c r="K23" s="333" t="s">
        <v>406</v>
      </c>
      <c r="L23" s="101" t="s">
        <v>224</v>
      </c>
      <c r="M23" s="129">
        <v>0</v>
      </c>
      <c r="N23" s="198">
        <v>4</v>
      </c>
      <c r="O23" s="285">
        <v>6</v>
      </c>
      <c r="P23" s="281" t="s">
        <v>38</v>
      </c>
    </row>
    <row r="24" spans="1:16" x14ac:dyDescent="0.25">
      <c r="A24" s="331" t="s">
        <v>36</v>
      </c>
      <c r="B24" s="285">
        <v>5</v>
      </c>
      <c r="C24" s="191" t="s">
        <v>101</v>
      </c>
      <c r="D24" s="98" t="s">
        <v>282</v>
      </c>
      <c r="E24" s="129">
        <v>0</v>
      </c>
      <c r="F24" s="198">
        <v>4</v>
      </c>
      <c r="G24" s="285">
        <v>6</v>
      </c>
      <c r="H24" s="281" t="s">
        <v>38</v>
      </c>
      <c r="I24" s="331" t="s">
        <v>36</v>
      </c>
      <c r="J24" s="285">
        <v>5</v>
      </c>
      <c r="K24" s="333" t="s">
        <v>407</v>
      </c>
      <c r="L24" s="101" t="s">
        <v>225</v>
      </c>
      <c r="M24" s="129">
        <v>0</v>
      </c>
      <c r="N24" s="198">
        <v>4</v>
      </c>
      <c r="O24" s="285">
        <v>6</v>
      </c>
      <c r="P24" s="281" t="s">
        <v>38</v>
      </c>
    </row>
    <row r="25" spans="1:16" x14ac:dyDescent="0.25">
      <c r="A25" s="331" t="s">
        <v>39</v>
      </c>
      <c r="B25" s="285">
        <v>4</v>
      </c>
      <c r="C25" s="191" t="s">
        <v>102</v>
      </c>
      <c r="D25" s="98" t="s">
        <v>283</v>
      </c>
      <c r="E25" s="129">
        <v>0</v>
      </c>
      <c r="F25" s="198">
        <v>4</v>
      </c>
      <c r="G25" s="285">
        <v>7</v>
      </c>
      <c r="H25" s="281" t="s">
        <v>38</v>
      </c>
      <c r="I25" s="331" t="s">
        <v>39</v>
      </c>
      <c r="J25" s="285">
        <v>4</v>
      </c>
      <c r="K25" s="333" t="s">
        <v>408</v>
      </c>
      <c r="L25" s="101" t="s">
        <v>228</v>
      </c>
      <c r="M25" s="129">
        <v>0</v>
      </c>
      <c r="N25" s="198">
        <v>4</v>
      </c>
      <c r="O25" s="285">
        <v>6</v>
      </c>
      <c r="P25" s="281" t="s">
        <v>38</v>
      </c>
    </row>
    <row r="26" spans="1:16" x14ac:dyDescent="0.25">
      <c r="A26" s="331" t="s">
        <v>36</v>
      </c>
      <c r="B26" s="285">
        <v>5</v>
      </c>
      <c r="C26" s="191" t="s">
        <v>103</v>
      </c>
      <c r="D26" s="98" t="s">
        <v>284</v>
      </c>
      <c r="E26" s="129">
        <v>0</v>
      </c>
      <c r="F26" s="198">
        <v>4</v>
      </c>
      <c r="G26" s="285">
        <v>6</v>
      </c>
      <c r="H26" s="281" t="s">
        <v>38</v>
      </c>
      <c r="I26" s="331" t="s">
        <v>36</v>
      </c>
      <c r="J26" s="285">
        <v>5</v>
      </c>
      <c r="K26" s="333" t="s">
        <v>409</v>
      </c>
      <c r="L26" s="101" t="s">
        <v>229</v>
      </c>
      <c r="M26" s="129">
        <v>0</v>
      </c>
      <c r="N26" s="198">
        <v>4</v>
      </c>
      <c r="O26" s="285">
        <v>6</v>
      </c>
      <c r="P26" s="281" t="s">
        <v>38</v>
      </c>
    </row>
    <row r="27" spans="1:16" x14ac:dyDescent="0.25">
      <c r="A27" s="331" t="s">
        <v>39</v>
      </c>
      <c r="B27" s="285">
        <v>4</v>
      </c>
      <c r="C27" s="191" t="s">
        <v>104</v>
      </c>
      <c r="D27" s="69" t="s">
        <v>105</v>
      </c>
      <c r="E27" s="129">
        <v>0</v>
      </c>
      <c r="F27" s="198">
        <v>4</v>
      </c>
      <c r="G27" s="285">
        <v>7</v>
      </c>
      <c r="H27" s="281" t="s">
        <v>38</v>
      </c>
      <c r="I27" s="331" t="s">
        <v>39</v>
      </c>
      <c r="J27" s="285">
        <v>4</v>
      </c>
      <c r="K27" s="333" t="s">
        <v>410</v>
      </c>
      <c r="L27" s="101" t="s">
        <v>231</v>
      </c>
      <c r="M27" s="129">
        <v>0</v>
      </c>
      <c r="N27" s="198">
        <v>4</v>
      </c>
      <c r="O27" s="285">
        <v>6</v>
      </c>
      <c r="P27" s="281" t="s">
        <v>38</v>
      </c>
    </row>
    <row r="28" spans="1:16" x14ac:dyDescent="0.25">
      <c r="A28" s="331" t="s">
        <v>36</v>
      </c>
      <c r="B28" s="285">
        <v>5</v>
      </c>
      <c r="C28" s="191" t="s">
        <v>106</v>
      </c>
      <c r="D28" s="69" t="s">
        <v>285</v>
      </c>
      <c r="E28" s="129">
        <v>0</v>
      </c>
      <c r="F28" s="198">
        <v>4</v>
      </c>
      <c r="G28" s="285">
        <v>6</v>
      </c>
      <c r="H28" s="281" t="s">
        <v>38</v>
      </c>
      <c r="I28" s="331" t="s">
        <v>36</v>
      </c>
      <c r="J28" s="285">
        <v>5</v>
      </c>
      <c r="K28" s="333" t="s">
        <v>411</v>
      </c>
      <c r="L28" s="101" t="s">
        <v>232</v>
      </c>
      <c r="M28" s="129">
        <v>0</v>
      </c>
      <c r="N28" s="198">
        <v>4</v>
      </c>
      <c r="O28" s="285">
        <v>6</v>
      </c>
      <c r="P28" s="281" t="s">
        <v>38</v>
      </c>
    </row>
    <row r="29" spans="1:16" x14ac:dyDescent="0.25">
      <c r="A29" s="331" t="s">
        <v>33</v>
      </c>
      <c r="B29" s="285">
        <v>2</v>
      </c>
      <c r="C29" s="191" t="s">
        <v>115</v>
      </c>
      <c r="D29" s="69" t="s">
        <v>288</v>
      </c>
      <c r="E29" s="129">
        <v>0</v>
      </c>
      <c r="F29" s="198">
        <v>25</v>
      </c>
      <c r="G29" s="285">
        <v>2</v>
      </c>
      <c r="H29" s="281" t="s">
        <v>38</v>
      </c>
      <c r="I29" s="198" t="s">
        <v>33</v>
      </c>
      <c r="J29" s="285">
        <v>2</v>
      </c>
      <c r="K29" s="290" t="s">
        <v>362</v>
      </c>
      <c r="L29" s="101" t="s">
        <v>286</v>
      </c>
      <c r="M29" s="129">
        <v>0</v>
      </c>
      <c r="N29" s="198">
        <v>25</v>
      </c>
      <c r="O29" s="285">
        <v>2</v>
      </c>
      <c r="P29" s="281" t="s">
        <v>38</v>
      </c>
    </row>
    <row r="30" spans="1:16" x14ac:dyDescent="0.25">
      <c r="A30" s="331" t="s">
        <v>39</v>
      </c>
      <c r="B30" s="285">
        <v>3</v>
      </c>
      <c r="C30" s="191" t="s">
        <v>116</v>
      </c>
      <c r="D30" s="69" t="s">
        <v>289</v>
      </c>
      <c r="E30" s="129">
        <v>0</v>
      </c>
      <c r="F30" s="198">
        <v>25</v>
      </c>
      <c r="G30" s="285">
        <v>2</v>
      </c>
      <c r="H30" s="281" t="s">
        <v>38</v>
      </c>
      <c r="I30" s="198" t="s">
        <v>39</v>
      </c>
      <c r="J30" s="285">
        <v>3</v>
      </c>
      <c r="K30" s="290" t="s">
        <v>363</v>
      </c>
      <c r="L30" s="101" t="s">
        <v>260</v>
      </c>
      <c r="M30" s="129">
        <v>0</v>
      </c>
      <c r="N30" s="198">
        <v>25</v>
      </c>
      <c r="O30" s="285">
        <v>2</v>
      </c>
      <c r="P30" s="281" t="s">
        <v>38</v>
      </c>
    </row>
    <row r="31" spans="1:16" x14ac:dyDescent="0.25">
      <c r="A31" s="331" t="s">
        <v>39</v>
      </c>
      <c r="B31" s="285">
        <v>4</v>
      </c>
      <c r="C31" s="191" t="s">
        <v>117</v>
      </c>
      <c r="D31" s="69" t="s">
        <v>290</v>
      </c>
      <c r="E31" s="129">
        <v>0</v>
      </c>
      <c r="F31" s="198">
        <v>25</v>
      </c>
      <c r="G31" s="285">
        <v>4</v>
      </c>
      <c r="H31" s="281" t="s">
        <v>38</v>
      </c>
      <c r="I31" s="198" t="s">
        <v>39</v>
      </c>
      <c r="J31" s="285">
        <v>4</v>
      </c>
      <c r="K31" s="290" t="s">
        <v>364</v>
      </c>
      <c r="L31" s="101" t="s">
        <v>259</v>
      </c>
      <c r="M31" s="129">
        <v>0</v>
      </c>
      <c r="N31" s="198">
        <v>25</v>
      </c>
      <c r="O31" s="285">
        <v>4</v>
      </c>
      <c r="P31" s="281" t="s">
        <v>38</v>
      </c>
    </row>
    <row r="32" spans="1:16" ht="15.75" thickBot="1" x14ac:dyDescent="0.3">
      <c r="A32" s="332" t="s">
        <v>36</v>
      </c>
      <c r="B32" s="286">
        <v>5</v>
      </c>
      <c r="C32" s="228" t="s">
        <v>118</v>
      </c>
      <c r="D32" s="108" t="s">
        <v>291</v>
      </c>
      <c r="E32" s="203">
        <v>0</v>
      </c>
      <c r="F32" s="111">
        <v>25</v>
      </c>
      <c r="G32" s="286">
        <v>4</v>
      </c>
      <c r="H32" s="282" t="s">
        <v>38</v>
      </c>
      <c r="I32" s="111" t="s">
        <v>36</v>
      </c>
      <c r="J32" s="286">
        <v>5</v>
      </c>
      <c r="K32" s="223" t="s">
        <v>365</v>
      </c>
      <c r="L32" s="219" t="s">
        <v>287</v>
      </c>
      <c r="M32" s="203">
        <v>0</v>
      </c>
      <c r="N32" s="111">
        <v>25</v>
      </c>
      <c r="O32" s="286">
        <v>4</v>
      </c>
      <c r="P32" s="282" t="s">
        <v>38</v>
      </c>
    </row>
    <row r="33" spans="1:16" x14ac:dyDescent="0.25">
      <c r="A33" s="86" t="s">
        <v>33</v>
      </c>
      <c r="B33" s="254">
        <v>1</v>
      </c>
      <c r="C33" s="334" t="s">
        <v>128</v>
      </c>
      <c r="D33" s="68" t="s">
        <v>296</v>
      </c>
      <c r="E33" s="234">
        <v>0</v>
      </c>
      <c r="F33" s="254">
        <v>4</v>
      </c>
      <c r="G33" s="284">
        <v>6</v>
      </c>
      <c r="H33" s="280" t="s">
        <v>38</v>
      </c>
      <c r="I33" s="234" t="s">
        <v>33</v>
      </c>
      <c r="J33" s="254">
        <v>1</v>
      </c>
      <c r="K33" s="186" t="s">
        <v>366</v>
      </c>
      <c r="L33" s="218" t="s">
        <v>293</v>
      </c>
      <c r="M33" s="234">
        <v>0</v>
      </c>
      <c r="N33" s="254">
        <v>4</v>
      </c>
      <c r="O33" s="284">
        <v>5</v>
      </c>
      <c r="P33" s="280" t="s">
        <v>38</v>
      </c>
    </row>
    <row r="34" spans="1:16" x14ac:dyDescent="0.25">
      <c r="A34" s="93" t="s">
        <v>33</v>
      </c>
      <c r="B34" s="198">
        <v>2</v>
      </c>
      <c r="C34" s="310" t="s">
        <v>130</v>
      </c>
      <c r="D34" s="69" t="s">
        <v>297</v>
      </c>
      <c r="E34" s="129">
        <v>0</v>
      </c>
      <c r="F34" s="198">
        <v>4</v>
      </c>
      <c r="G34" s="285">
        <v>6</v>
      </c>
      <c r="H34" s="281" t="s">
        <v>38</v>
      </c>
      <c r="I34" s="129" t="s">
        <v>33</v>
      </c>
      <c r="J34" s="198">
        <v>2</v>
      </c>
      <c r="K34" s="181" t="s">
        <v>367</v>
      </c>
      <c r="L34" s="101" t="s">
        <v>294</v>
      </c>
      <c r="M34" s="129">
        <v>0</v>
      </c>
      <c r="N34" s="198">
        <v>4</v>
      </c>
      <c r="O34" s="285">
        <v>5</v>
      </c>
      <c r="P34" s="281" t="s">
        <v>38</v>
      </c>
    </row>
    <row r="35" spans="1:16" x14ac:dyDescent="0.25">
      <c r="A35" s="93" t="s">
        <v>39</v>
      </c>
      <c r="B35" s="198">
        <v>3</v>
      </c>
      <c r="C35" s="310" t="s">
        <v>132</v>
      </c>
      <c r="D35" s="69" t="s">
        <v>298</v>
      </c>
      <c r="E35" s="129">
        <v>0</v>
      </c>
      <c r="F35" s="198">
        <v>4</v>
      </c>
      <c r="G35" s="285">
        <v>6</v>
      </c>
      <c r="H35" s="281" t="s">
        <v>38</v>
      </c>
      <c r="I35" s="129" t="s">
        <v>39</v>
      </c>
      <c r="J35" s="198">
        <v>3</v>
      </c>
      <c r="K35" s="181" t="s">
        <v>368</v>
      </c>
      <c r="L35" s="101" t="s">
        <v>295</v>
      </c>
      <c r="M35" s="129">
        <v>0</v>
      </c>
      <c r="N35" s="198">
        <v>4</v>
      </c>
      <c r="O35" s="285">
        <v>5</v>
      </c>
      <c r="P35" s="281" t="s">
        <v>38</v>
      </c>
    </row>
    <row r="36" spans="1:16" ht="15.75" thickBot="1" x14ac:dyDescent="0.3">
      <c r="A36" s="332" t="s">
        <v>39</v>
      </c>
      <c r="B36" s="286">
        <v>4</v>
      </c>
      <c r="C36" s="228" t="s">
        <v>134</v>
      </c>
      <c r="D36" s="108" t="s">
        <v>299</v>
      </c>
      <c r="E36" s="203">
        <v>0</v>
      </c>
      <c r="F36" s="111">
        <v>4</v>
      </c>
      <c r="G36" s="286">
        <v>4</v>
      </c>
      <c r="H36" s="282" t="s">
        <v>38</v>
      </c>
      <c r="I36" s="332" t="s">
        <v>39</v>
      </c>
      <c r="J36" s="286">
        <v>4</v>
      </c>
      <c r="K36" s="207" t="s">
        <v>369</v>
      </c>
      <c r="L36" s="219" t="s">
        <v>250</v>
      </c>
      <c r="M36" s="203">
        <v>0</v>
      </c>
      <c r="N36" s="111">
        <v>4</v>
      </c>
      <c r="O36" s="286">
        <v>4</v>
      </c>
      <c r="P36" s="282" t="s">
        <v>38</v>
      </c>
    </row>
    <row r="37" spans="1:16" x14ac:dyDescent="0.25">
      <c r="A37" s="86" t="s">
        <v>33</v>
      </c>
      <c r="B37" s="254">
        <v>1</v>
      </c>
      <c r="C37" s="335" t="s">
        <v>150</v>
      </c>
      <c r="D37" s="292" t="s">
        <v>304</v>
      </c>
      <c r="E37" s="234">
        <v>3</v>
      </c>
      <c r="F37" s="254">
        <v>0</v>
      </c>
      <c r="G37" s="284">
        <v>4</v>
      </c>
      <c r="H37" s="280" t="s">
        <v>35</v>
      </c>
      <c r="I37" s="234" t="s">
        <v>33</v>
      </c>
      <c r="J37" s="254">
        <v>1</v>
      </c>
      <c r="K37" s="84" t="s">
        <v>370</v>
      </c>
      <c r="L37" s="101" t="s">
        <v>301</v>
      </c>
      <c r="M37" s="87">
        <v>3</v>
      </c>
      <c r="N37" s="88">
        <v>0</v>
      </c>
      <c r="O37" s="59">
        <v>3</v>
      </c>
      <c r="P37" s="280" t="s">
        <v>35</v>
      </c>
    </row>
    <row r="38" spans="1:16" x14ac:dyDescent="0.25">
      <c r="A38" s="93" t="s">
        <v>39</v>
      </c>
      <c r="B38" s="198">
        <v>4</v>
      </c>
      <c r="C38" s="250" t="s">
        <v>151</v>
      </c>
      <c r="D38" s="80" t="s">
        <v>300</v>
      </c>
      <c r="E38" s="129">
        <v>0</v>
      </c>
      <c r="F38" s="198">
        <v>4</v>
      </c>
      <c r="G38" s="285">
        <v>6</v>
      </c>
      <c r="H38" s="281" t="s">
        <v>38</v>
      </c>
      <c r="I38" s="129" t="s">
        <v>39</v>
      </c>
      <c r="J38" s="198">
        <v>4</v>
      </c>
      <c r="K38" s="333" t="s">
        <v>371</v>
      </c>
      <c r="L38" s="101" t="s">
        <v>302</v>
      </c>
      <c r="M38" s="129">
        <v>0</v>
      </c>
      <c r="N38" s="198">
        <v>4</v>
      </c>
      <c r="O38" s="285">
        <v>5</v>
      </c>
      <c r="P38" s="281" t="s">
        <v>38</v>
      </c>
    </row>
    <row r="39" spans="1:16" ht="15.75" thickBot="1" x14ac:dyDescent="0.3">
      <c r="A39" s="93" t="s">
        <v>36</v>
      </c>
      <c r="B39" s="198">
        <v>5</v>
      </c>
      <c r="C39" s="191" t="s">
        <v>152</v>
      </c>
      <c r="D39" s="80" t="s">
        <v>305</v>
      </c>
      <c r="E39" s="129">
        <v>0</v>
      </c>
      <c r="F39" s="198">
        <v>4</v>
      </c>
      <c r="G39" s="285">
        <v>6</v>
      </c>
      <c r="H39" s="281" t="s">
        <v>38</v>
      </c>
      <c r="I39" s="129" t="s">
        <v>36</v>
      </c>
      <c r="J39" s="198">
        <v>5</v>
      </c>
      <c r="K39" s="82" t="s">
        <v>372</v>
      </c>
      <c r="L39" s="101" t="s">
        <v>303</v>
      </c>
      <c r="M39" s="129">
        <v>0</v>
      </c>
      <c r="N39" s="198">
        <v>4</v>
      </c>
      <c r="O39" s="285">
        <v>5</v>
      </c>
      <c r="P39" s="281" t="s">
        <v>38</v>
      </c>
    </row>
    <row r="40" spans="1:16" ht="15.75" thickBot="1" x14ac:dyDescent="0.3">
      <c r="A40" s="432" t="s">
        <v>442</v>
      </c>
      <c r="B40" s="433"/>
      <c r="C40" s="433"/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4"/>
    </row>
    <row r="41" spans="1:16" x14ac:dyDescent="0.25">
      <c r="A41" s="93" t="s">
        <v>36</v>
      </c>
      <c r="B41" s="285">
        <v>5</v>
      </c>
      <c r="C41" s="330" t="s">
        <v>443</v>
      </c>
      <c r="D41" s="69" t="s">
        <v>262</v>
      </c>
      <c r="E41" s="129">
        <v>10</v>
      </c>
      <c r="F41" s="198">
        <v>5</v>
      </c>
      <c r="G41" s="285">
        <v>3</v>
      </c>
      <c r="H41" s="281" t="s">
        <v>38</v>
      </c>
      <c r="I41" s="331" t="s">
        <v>36</v>
      </c>
      <c r="J41" s="285">
        <v>5</v>
      </c>
      <c r="K41" s="84" t="s">
        <v>388</v>
      </c>
      <c r="L41" s="69" t="s">
        <v>263</v>
      </c>
      <c r="M41" s="129">
        <v>10</v>
      </c>
      <c r="N41" s="198">
        <v>5</v>
      </c>
      <c r="O41" s="285">
        <v>3</v>
      </c>
      <c r="P41" s="281" t="s">
        <v>38</v>
      </c>
    </row>
    <row r="42" spans="1:16" ht="15.75" thickBot="1" x14ac:dyDescent="0.3">
      <c r="A42" s="93" t="s">
        <v>36</v>
      </c>
      <c r="B42" s="285">
        <v>6</v>
      </c>
      <c r="C42" s="330" t="s">
        <v>444</v>
      </c>
      <c r="D42" s="69" t="s">
        <v>50</v>
      </c>
      <c r="E42" s="129">
        <v>0</v>
      </c>
      <c r="F42" s="198">
        <v>10</v>
      </c>
      <c r="G42" s="285">
        <v>2</v>
      </c>
      <c r="H42" s="281" t="s">
        <v>38</v>
      </c>
      <c r="I42" s="331" t="s">
        <v>36</v>
      </c>
      <c r="J42" s="285">
        <v>6</v>
      </c>
      <c r="K42" s="307" t="s">
        <v>389</v>
      </c>
      <c r="L42" s="69" t="s">
        <v>264</v>
      </c>
      <c r="M42" s="129">
        <v>0</v>
      </c>
      <c r="N42" s="198">
        <v>10</v>
      </c>
      <c r="O42" s="285">
        <v>2</v>
      </c>
      <c r="P42" s="281" t="s">
        <v>38</v>
      </c>
    </row>
    <row r="43" spans="1:16" x14ac:dyDescent="0.25">
      <c r="A43" s="93" t="s">
        <v>33</v>
      </c>
      <c r="B43" s="285">
        <v>1</v>
      </c>
      <c r="C43" s="330" t="s">
        <v>445</v>
      </c>
      <c r="D43" s="69" t="s">
        <v>265</v>
      </c>
      <c r="E43" s="129">
        <v>5</v>
      </c>
      <c r="F43" s="198">
        <v>5</v>
      </c>
      <c r="G43" s="285">
        <v>2</v>
      </c>
      <c r="H43" s="281" t="s">
        <v>35</v>
      </c>
      <c r="I43" s="331" t="s">
        <v>36</v>
      </c>
      <c r="J43" s="285">
        <v>6</v>
      </c>
      <c r="K43" s="333" t="s">
        <v>391</v>
      </c>
      <c r="L43" s="69" t="s">
        <v>268</v>
      </c>
      <c r="M43" s="129">
        <v>5</v>
      </c>
      <c r="N43" s="198">
        <v>5</v>
      </c>
      <c r="O43" s="285">
        <v>2</v>
      </c>
      <c r="P43" s="281" t="s">
        <v>38</v>
      </c>
    </row>
    <row r="44" spans="1:16" ht="24.75" x14ac:dyDescent="0.25">
      <c r="A44" s="93" t="s">
        <v>33</v>
      </c>
      <c r="B44" s="285">
        <v>1</v>
      </c>
      <c r="C44" s="330" t="s">
        <v>54</v>
      </c>
      <c r="D44" s="69" t="s">
        <v>270</v>
      </c>
      <c r="E44" s="129">
        <v>5</v>
      </c>
      <c r="F44" s="198">
        <v>5</v>
      </c>
      <c r="G44" s="285">
        <v>2</v>
      </c>
      <c r="H44" s="281" t="s">
        <v>35</v>
      </c>
      <c r="I44" s="331" t="s">
        <v>33</v>
      </c>
      <c r="J44" s="285">
        <v>1</v>
      </c>
      <c r="K44" s="333" t="s">
        <v>358</v>
      </c>
      <c r="L44" s="69" t="s">
        <v>266</v>
      </c>
      <c r="M44" s="129">
        <v>10</v>
      </c>
      <c r="N44" s="198">
        <v>5</v>
      </c>
      <c r="O44" s="285">
        <v>2</v>
      </c>
      <c r="P44" s="281" t="s">
        <v>35</v>
      </c>
    </row>
    <row r="45" spans="1:16" ht="24.75" x14ac:dyDescent="0.25">
      <c r="A45" s="93" t="s">
        <v>33</v>
      </c>
      <c r="B45" s="285">
        <v>2</v>
      </c>
      <c r="C45" s="330" t="s">
        <v>446</v>
      </c>
      <c r="D45" s="63" t="s">
        <v>267</v>
      </c>
      <c r="E45" s="129">
        <v>10</v>
      </c>
      <c r="F45" s="198">
        <v>0</v>
      </c>
      <c r="G45" s="285">
        <v>2</v>
      </c>
      <c r="H45" s="281" t="s">
        <v>35</v>
      </c>
      <c r="I45" s="331" t="s">
        <v>33</v>
      </c>
      <c r="J45" s="285">
        <v>2</v>
      </c>
      <c r="K45" s="333" t="s">
        <v>390</v>
      </c>
      <c r="L45" s="75" t="s">
        <v>269</v>
      </c>
      <c r="M45" s="129">
        <v>10</v>
      </c>
      <c r="N45" s="198">
        <v>0</v>
      </c>
      <c r="O45" s="285">
        <v>2</v>
      </c>
      <c r="P45" s="281" t="s">
        <v>35</v>
      </c>
    </row>
    <row r="46" spans="1:16" x14ac:dyDescent="0.25">
      <c r="A46" s="93" t="s">
        <v>39</v>
      </c>
      <c r="B46" s="99">
        <v>3</v>
      </c>
      <c r="C46" s="191" t="s">
        <v>447</v>
      </c>
      <c r="D46" s="69" t="s">
        <v>271</v>
      </c>
      <c r="E46" s="129">
        <v>0</v>
      </c>
      <c r="F46" s="198">
        <v>10</v>
      </c>
      <c r="G46" s="285">
        <v>2</v>
      </c>
      <c r="H46" s="281" t="s">
        <v>38</v>
      </c>
      <c r="I46" s="331" t="s">
        <v>39</v>
      </c>
      <c r="J46" s="285">
        <v>3</v>
      </c>
      <c r="K46" s="333" t="s">
        <v>392</v>
      </c>
      <c r="L46" s="69" t="s">
        <v>272</v>
      </c>
      <c r="M46" s="129">
        <v>0</v>
      </c>
      <c r="N46" s="198">
        <v>5</v>
      </c>
      <c r="O46" s="285">
        <v>2</v>
      </c>
      <c r="P46" s="281" t="s">
        <v>38</v>
      </c>
    </row>
    <row r="47" spans="1:16" x14ac:dyDescent="0.25">
      <c r="A47" s="93" t="s">
        <v>36</v>
      </c>
      <c r="B47" s="285">
        <v>6</v>
      </c>
      <c r="C47" s="191" t="s">
        <v>448</v>
      </c>
      <c r="D47" s="69" t="s">
        <v>273</v>
      </c>
      <c r="E47" s="129">
        <v>5</v>
      </c>
      <c r="F47" s="198">
        <v>5</v>
      </c>
      <c r="G47" s="285">
        <v>2</v>
      </c>
      <c r="H47" s="281" t="s">
        <v>35</v>
      </c>
      <c r="I47" s="331" t="s">
        <v>36</v>
      </c>
      <c r="J47" s="285">
        <v>6</v>
      </c>
      <c r="K47" s="333" t="s">
        <v>393</v>
      </c>
      <c r="L47" s="69" t="s">
        <v>274</v>
      </c>
      <c r="M47" s="129">
        <v>10</v>
      </c>
      <c r="N47" s="198">
        <v>5</v>
      </c>
      <c r="O47" s="285">
        <v>2</v>
      </c>
      <c r="P47" s="281" t="s">
        <v>35</v>
      </c>
    </row>
    <row r="48" spans="1:16" x14ac:dyDescent="0.25">
      <c r="A48" s="93" t="s">
        <v>39</v>
      </c>
      <c r="B48" s="285">
        <v>3</v>
      </c>
      <c r="C48" s="191" t="s">
        <v>449</v>
      </c>
      <c r="D48" s="69" t="s">
        <v>357</v>
      </c>
      <c r="E48" s="129">
        <v>5</v>
      </c>
      <c r="F48" s="198">
        <v>5</v>
      </c>
      <c r="G48" s="285">
        <v>2</v>
      </c>
      <c r="H48" s="281" t="s">
        <v>35</v>
      </c>
      <c r="I48" s="331" t="s">
        <v>33</v>
      </c>
      <c r="J48" s="285">
        <v>2</v>
      </c>
      <c r="K48" s="290" t="s">
        <v>359</v>
      </c>
      <c r="L48" s="69" t="s">
        <v>356</v>
      </c>
      <c r="M48" s="129">
        <v>5</v>
      </c>
      <c r="N48" s="198">
        <v>5</v>
      </c>
      <c r="O48" s="285">
        <v>2</v>
      </c>
      <c r="P48" s="281" t="s">
        <v>35</v>
      </c>
    </row>
    <row r="49" spans="1:16" x14ac:dyDescent="0.25">
      <c r="A49" s="93" t="s">
        <v>39</v>
      </c>
      <c r="B49" s="285">
        <v>3</v>
      </c>
      <c r="C49" s="191" t="s">
        <v>450</v>
      </c>
      <c r="D49" s="69" t="s">
        <v>76</v>
      </c>
      <c r="E49" s="129">
        <v>0</v>
      </c>
      <c r="F49" s="198">
        <v>5</v>
      </c>
      <c r="G49" s="285">
        <v>1</v>
      </c>
      <c r="H49" s="281" t="s">
        <v>77</v>
      </c>
      <c r="I49" s="331" t="s">
        <v>39</v>
      </c>
      <c r="J49" s="285">
        <v>3</v>
      </c>
      <c r="K49" s="290" t="s">
        <v>360</v>
      </c>
      <c r="L49" s="69" t="s">
        <v>175</v>
      </c>
      <c r="M49" s="129">
        <v>0</v>
      </c>
      <c r="N49" s="198">
        <v>10</v>
      </c>
      <c r="O49" s="285">
        <v>2</v>
      </c>
      <c r="P49" s="281" t="s">
        <v>77</v>
      </c>
    </row>
    <row r="50" spans="1:16" x14ac:dyDescent="0.25">
      <c r="A50" s="93" t="s">
        <v>39</v>
      </c>
      <c r="B50" s="285">
        <v>4</v>
      </c>
      <c r="C50" s="191" t="s">
        <v>451</v>
      </c>
      <c r="D50" s="69" t="s">
        <v>79</v>
      </c>
      <c r="E50" s="129">
        <v>0</v>
      </c>
      <c r="F50" s="198">
        <v>5</v>
      </c>
      <c r="G50" s="285">
        <v>1</v>
      </c>
      <c r="H50" s="281" t="s">
        <v>77</v>
      </c>
      <c r="I50" s="331" t="s">
        <v>39</v>
      </c>
      <c r="J50" s="285">
        <v>4</v>
      </c>
      <c r="K50" s="290" t="s">
        <v>361</v>
      </c>
      <c r="L50" s="69" t="s">
        <v>176</v>
      </c>
      <c r="M50" s="129">
        <v>0</v>
      </c>
      <c r="N50" s="198">
        <v>5</v>
      </c>
      <c r="O50" s="285">
        <v>1</v>
      </c>
      <c r="P50" s="281" t="s">
        <v>77</v>
      </c>
    </row>
    <row r="51" spans="1:16" x14ac:dyDescent="0.25">
      <c r="A51" s="93" t="s">
        <v>33</v>
      </c>
      <c r="B51" s="285">
        <v>1</v>
      </c>
      <c r="C51" s="198" t="s">
        <v>452</v>
      </c>
      <c r="D51" s="98" t="s">
        <v>158</v>
      </c>
      <c r="E51" s="129">
        <v>0</v>
      </c>
      <c r="F51" s="198">
        <v>20</v>
      </c>
      <c r="G51" s="285">
        <v>7</v>
      </c>
      <c r="H51" s="281" t="s">
        <v>38</v>
      </c>
      <c r="I51" s="331" t="s">
        <v>39</v>
      </c>
      <c r="J51" s="285">
        <v>4</v>
      </c>
      <c r="K51" s="333" t="s">
        <v>394</v>
      </c>
      <c r="L51" s="244" t="s">
        <v>92</v>
      </c>
      <c r="M51" s="129">
        <v>0</v>
      </c>
      <c r="N51" s="198">
        <v>20</v>
      </c>
      <c r="O51" s="285">
        <v>6</v>
      </c>
      <c r="P51" s="281" t="s">
        <v>38</v>
      </c>
    </row>
    <row r="52" spans="1:16" x14ac:dyDescent="0.25">
      <c r="A52" s="93" t="s">
        <v>33</v>
      </c>
      <c r="B52" s="285">
        <v>2</v>
      </c>
      <c r="C52" s="198" t="s">
        <v>453</v>
      </c>
      <c r="D52" s="98" t="s">
        <v>160</v>
      </c>
      <c r="E52" s="129">
        <v>0</v>
      </c>
      <c r="F52" s="198">
        <v>20</v>
      </c>
      <c r="G52" s="285">
        <v>6</v>
      </c>
      <c r="H52" s="281" t="s">
        <v>38</v>
      </c>
      <c r="I52" s="331" t="s">
        <v>36</v>
      </c>
      <c r="J52" s="285">
        <v>5</v>
      </c>
      <c r="K52" s="333" t="s">
        <v>395</v>
      </c>
      <c r="L52" s="244" t="s">
        <v>93</v>
      </c>
      <c r="M52" s="129">
        <v>0</v>
      </c>
      <c r="N52" s="198">
        <v>20</v>
      </c>
      <c r="O52" s="285">
        <v>6</v>
      </c>
      <c r="P52" s="281" t="s">
        <v>38</v>
      </c>
    </row>
    <row r="53" spans="1:16" x14ac:dyDescent="0.25">
      <c r="A53" s="93" t="s">
        <v>39</v>
      </c>
      <c r="B53" s="285">
        <v>3</v>
      </c>
      <c r="C53" s="191" t="s">
        <v>454</v>
      </c>
      <c r="D53" s="101" t="s">
        <v>162</v>
      </c>
      <c r="E53" s="129">
        <v>0</v>
      </c>
      <c r="F53" s="198">
        <v>20</v>
      </c>
      <c r="G53" s="285">
        <v>7</v>
      </c>
      <c r="H53" s="281" t="s">
        <v>38</v>
      </c>
      <c r="I53" s="331" t="s">
        <v>39</v>
      </c>
      <c r="J53" s="285">
        <v>4</v>
      </c>
      <c r="K53" s="333" t="s">
        <v>398</v>
      </c>
      <c r="L53" s="244" t="s">
        <v>181</v>
      </c>
      <c r="M53" s="129">
        <v>0</v>
      </c>
      <c r="N53" s="198">
        <v>20</v>
      </c>
      <c r="O53" s="285">
        <v>6</v>
      </c>
      <c r="P53" s="281" t="s">
        <v>38</v>
      </c>
    </row>
    <row r="54" spans="1:16" x14ac:dyDescent="0.25">
      <c r="A54" s="93" t="s">
        <v>39</v>
      </c>
      <c r="B54" s="285">
        <v>4</v>
      </c>
      <c r="C54" s="191" t="s">
        <v>455</v>
      </c>
      <c r="D54" s="101" t="s">
        <v>164</v>
      </c>
      <c r="E54" s="129">
        <v>0</v>
      </c>
      <c r="F54" s="198">
        <v>20</v>
      </c>
      <c r="G54" s="285">
        <v>6</v>
      </c>
      <c r="H54" s="281" t="s">
        <v>38</v>
      </c>
      <c r="I54" s="331" t="s">
        <v>36</v>
      </c>
      <c r="J54" s="285">
        <v>5</v>
      </c>
      <c r="K54" s="333" t="s">
        <v>399</v>
      </c>
      <c r="L54" s="130" t="s">
        <v>182</v>
      </c>
      <c r="M54" s="129">
        <v>0</v>
      </c>
      <c r="N54" s="198">
        <v>20</v>
      </c>
      <c r="O54" s="285">
        <v>6</v>
      </c>
      <c r="P54" s="281" t="s">
        <v>38</v>
      </c>
    </row>
    <row r="55" spans="1:16" x14ac:dyDescent="0.25">
      <c r="A55" s="331" t="s">
        <v>39</v>
      </c>
      <c r="B55" s="285">
        <v>4</v>
      </c>
      <c r="C55" s="191" t="s">
        <v>456</v>
      </c>
      <c r="D55" s="98" t="s">
        <v>275</v>
      </c>
      <c r="E55" s="129">
        <v>0</v>
      </c>
      <c r="F55" s="198">
        <v>20</v>
      </c>
      <c r="G55" s="285">
        <v>7</v>
      </c>
      <c r="H55" s="281" t="s">
        <v>38</v>
      </c>
      <c r="I55" s="331" t="s">
        <v>39</v>
      </c>
      <c r="J55" s="285">
        <v>4</v>
      </c>
      <c r="K55" s="81" t="s">
        <v>400</v>
      </c>
      <c r="L55" s="244" t="s">
        <v>217</v>
      </c>
      <c r="M55" s="129">
        <v>0</v>
      </c>
      <c r="N55" s="198">
        <v>20</v>
      </c>
      <c r="O55" s="285">
        <v>6</v>
      </c>
      <c r="P55" s="281" t="s">
        <v>38</v>
      </c>
    </row>
    <row r="56" spans="1:16" x14ac:dyDescent="0.25">
      <c r="A56" s="331" t="s">
        <v>36</v>
      </c>
      <c r="B56" s="285">
        <v>5</v>
      </c>
      <c r="C56" s="191" t="s">
        <v>457</v>
      </c>
      <c r="D56" s="98" t="s">
        <v>275</v>
      </c>
      <c r="E56" s="129">
        <v>0</v>
      </c>
      <c r="F56" s="198">
        <v>20</v>
      </c>
      <c r="G56" s="285">
        <v>6</v>
      </c>
      <c r="H56" s="281" t="s">
        <v>38</v>
      </c>
      <c r="I56" s="331" t="s">
        <v>36</v>
      </c>
      <c r="J56" s="285">
        <v>5</v>
      </c>
      <c r="K56" s="333" t="s">
        <v>401</v>
      </c>
      <c r="L56" s="130" t="s">
        <v>215</v>
      </c>
      <c r="M56" s="129">
        <v>0</v>
      </c>
      <c r="N56" s="198">
        <v>20</v>
      </c>
      <c r="O56" s="285">
        <v>6</v>
      </c>
      <c r="P56" s="281" t="s">
        <v>38</v>
      </c>
    </row>
    <row r="57" spans="1:16" x14ac:dyDescent="0.25">
      <c r="A57" s="331" t="s">
        <v>39</v>
      </c>
      <c r="B57" s="285">
        <v>4</v>
      </c>
      <c r="C57" s="191" t="s">
        <v>458</v>
      </c>
      <c r="D57" s="98" t="s">
        <v>276</v>
      </c>
      <c r="E57" s="129">
        <v>0</v>
      </c>
      <c r="F57" s="198">
        <v>20</v>
      </c>
      <c r="G57" s="285">
        <v>7</v>
      </c>
      <c r="H57" s="281" t="s">
        <v>38</v>
      </c>
      <c r="I57" s="331" t="s">
        <v>39</v>
      </c>
      <c r="J57" s="285">
        <v>4</v>
      </c>
      <c r="K57" s="333" t="s">
        <v>402</v>
      </c>
      <c r="L57" s="130" t="s">
        <v>220</v>
      </c>
      <c r="M57" s="129">
        <v>0</v>
      </c>
      <c r="N57" s="198">
        <v>20</v>
      </c>
      <c r="O57" s="285">
        <v>6</v>
      </c>
      <c r="P57" s="281" t="s">
        <v>38</v>
      </c>
    </row>
    <row r="58" spans="1:16" x14ac:dyDescent="0.25">
      <c r="A58" s="331" t="s">
        <v>36</v>
      </c>
      <c r="B58" s="285">
        <v>5</v>
      </c>
      <c r="C58" s="191" t="s">
        <v>459</v>
      </c>
      <c r="D58" s="98" t="s">
        <v>277</v>
      </c>
      <c r="E58" s="129">
        <v>0</v>
      </c>
      <c r="F58" s="198">
        <v>20</v>
      </c>
      <c r="G58" s="285">
        <v>6</v>
      </c>
      <c r="H58" s="281" t="s">
        <v>38</v>
      </c>
      <c r="I58" s="331" t="s">
        <v>36</v>
      </c>
      <c r="J58" s="285">
        <v>5</v>
      </c>
      <c r="K58" s="333" t="s">
        <v>403</v>
      </c>
      <c r="L58" s="130" t="s">
        <v>278</v>
      </c>
      <c r="M58" s="129">
        <v>0</v>
      </c>
      <c r="N58" s="198">
        <v>20</v>
      </c>
      <c r="O58" s="285">
        <v>6</v>
      </c>
      <c r="P58" s="281" t="s">
        <v>38</v>
      </c>
    </row>
    <row r="59" spans="1:16" x14ac:dyDescent="0.25">
      <c r="A59" s="331" t="s">
        <v>39</v>
      </c>
      <c r="B59" s="285">
        <v>4</v>
      </c>
      <c r="C59" s="191" t="s">
        <v>460</v>
      </c>
      <c r="D59" s="98" t="s">
        <v>279</v>
      </c>
      <c r="E59" s="129">
        <v>0</v>
      </c>
      <c r="F59" s="198">
        <v>20</v>
      </c>
      <c r="G59" s="285">
        <v>7</v>
      </c>
      <c r="H59" s="281" t="s">
        <v>38</v>
      </c>
      <c r="I59" s="331" t="s">
        <v>39</v>
      </c>
      <c r="J59" s="285">
        <v>4</v>
      </c>
      <c r="K59" s="333" t="s">
        <v>404</v>
      </c>
      <c r="L59" s="130" t="s">
        <v>251</v>
      </c>
      <c r="M59" s="129">
        <v>0</v>
      </c>
      <c r="N59" s="198">
        <v>20</v>
      </c>
      <c r="O59" s="285">
        <v>6</v>
      </c>
      <c r="P59" s="281" t="s">
        <v>38</v>
      </c>
    </row>
    <row r="60" spans="1:16" x14ac:dyDescent="0.25">
      <c r="A60" s="331" t="s">
        <v>36</v>
      </c>
      <c r="B60" s="285">
        <v>5</v>
      </c>
      <c r="C60" s="191" t="s">
        <v>461</v>
      </c>
      <c r="D60" s="98" t="s">
        <v>280</v>
      </c>
      <c r="E60" s="129">
        <v>0</v>
      </c>
      <c r="F60" s="198">
        <v>20</v>
      </c>
      <c r="G60" s="285">
        <v>6</v>
      </c>
      <c r="H60" s="281" t="s">
        <v>38</v>
      </c>
      <c r="I60" s="331" t="s">
        <v>36</v>
      </c>
      <c r="J60" s="285">
        <v>5</v>
      </c>
      <c r="K60" s="333" t="s">
        <v>405</v>
      </c>
      <c r="L60" s="130" t="s">
        <v>252</v>
      </c>
      <c r="M60" s="129">
        <v>0</v>
      </c>
      <c r="N60" s="198">
        <v>20</v>
      </c>
      <c r="O60" s="285">
        <v>6</v>
      </c>
      <c r="P60" s="281" t="s">
        <v>38</v>
      </c>
    </row>
    <row r="61" spans="1:16" x14ac:dyDescent="0.25">
      <c r="A61" s="331" t="s">
        <v>39</v>
      </c>
      <c r="B61" s="285">
        <v>4</v>
      </c>
      <c r="C61" s="191" t="s">
        <v>462</v>
      </c>
      <c r="D61" s="98" t="s">
        <v>281</v>
      </c>
      <c r="E61" s="129">
        <v>0</v>
      </c>
      <c r="F61" s="198">
        <v>20</v>
      </c>
      <c r="G61" s="285">
        <v>7</v>
      </c>
      <c r="H61" s="281" t="s">
        <v>38</v>
      </c>
      <c r="I61" s="331" t="s">
        <v>39</v>
      </c>
      <c r="J61" s="285">
        <v>4</v>
      </c>
      <c r="K61" s="333" t="s">
        <v>406</v>
      </c>
      <c r="L61" s="130" t="s">
        <v>224</v>
      </c>
      <c r="M61" s="129">
        <v>0</v>
      </c>
      <c r="N61" s="198">
        <v>20</v>
      </c>
      <c r="O61" s="285">
        <v>6</v>
      </c>
      <c r="P61" s="281" t="s">
        <v>38</v>
      </c>
    </row>
    <row r="62" spans="1:16" x14ac:dyDescent="0.25">
      <c r="A62" s="331" t="s">
        <v>36</v>
      </c>
      <c r="B62" s="285">
        <v>5</v>
      </c>
      <c r="C62" s="191" t="s">
        <v>463</v>
      </c>
      <c r="D62" s="98" t="s">
        <v>282</v>
      </c>
      <c r="E62" s="129">
        <v>0</v>
      </c>
      <c r="F62" s="198">
        <v>20</v>
      </c>
      <c r="G62" s="285">
        <v>6</v>
      </c>
      <c r="H62" s="281" t="s">
        <v>38</v>
      </c>
      <c r="I62" s="331" t="s">
        <v>36</v>
      </c>
      <c r="J62" s="285">
        <v>5</v>
      </c>
      <c r="K62" s="333" t="s">
        <v>407</v>
      </c>
      <c r="L62" s="130" t="s">
        <v>225</v>
      </c>
      <c r="M62" s="129">
        <v>0</v>
      </c>
      <c r="N62" s="198">
        <v>20</v>
      </c>
      <c r="O62" s="285">
        <v>6</v>
      </c>
      <c r="P62" s="281" t="s">
        <v>38</v>
      </c>
    </row>
    <row r="63" spans="1:16" x14ac:dyDescent="0.25">
      <c r="A63" s="331" t="s">
        <v>39</v>
      </c>
      <c r="B63" s="285">
        <v>4</v>
      </c>
      <c r="C63" s="191" t="s">
        <v>464</v>
      </c>
      <c r="D63" s="98" t="s">
        <v>283</v>
      </c>
      <c r="E63" s="129">
        <v>0</v>
      </c>
      <c r="F63" s="198">
        <v>20</v>
      </c>
      <c r="G63" s="285">
        <v>7</v>
      </c>
      <c r="H63" s="281" t="s">
        <v>38</v>
      </c>
      <c r="I63" s="331" t="s">
        <v>39</v>
      </c>
      <c r="J63" s="285">
        <v>4</v>
      </c>
      <c r="K63" s="333" t="s">
        <v>408</v>
      </c>
      <c r="L63" s="130" t="s">
        <v>228</v>
      </c>
      <c r="M63" s="129">
        <v>0</v>
      </c>
      <c r="N63" s="198">
        <v>20</v>
      </c>
      <c r="O63" s="285">
        <v>6</v>
      </c>
      <c r="P63" s="281" t="s">
        <v>38</v>
      </c>
    </row>
    <row r="64" spans="1:16" x14ac:dyDescent="0.25">
      <c r="A64" s="331" t="s">
        <v>36</v>
      </c>
      <c r="B64" s="285">
        <v>5</v>
      </c>
      <c r="C64" s="191" t="s">
        <v>465</v>
      </c>
      <c r="D64" s="98" t="s">
        <v>284</v>
      </c>
      <c r="E64" s="129">
        <v>0</v>
      </c>
      <c r="F64" s="198">
        <v>20</v>
      </c>
      <c r="G64" s="285">
        <v>6</v>
      </c>
      <c r="H64" s="281" t="s">
        <v>38</v>
      </c>
      <c r="I64" s="331" t="s">
        <v>36</v>
      </c>
      <c r="J64" s="285">
        <v>5</v>
      </c>
      <c r="K64" s="333" t="s">
        <v>409</v>
      </c>
      <c r="L64" s="130" t="s">
        <v>229</v>
      </c>
      <c r="M64" s="129">
        <v>0</v>
      </c>
      <c r="N64" s="198">
        <v>20</v>
      </c>
      <c r="O64" s="285">
        <v>6</v>
      </c>
      <c r="P64" s="281" t="s">
        <v>38</v>
      </c>
    </row>
    <row r="65" spans="1:16" x14ac:dyDescent="0.25">
      <c r="A65" s="331" t="s">
        <v>39</v>
      </c>
      <c r="B65" s="285">
        <v>4</v>
      </c>
      <c r="C65" s="191" t="s">
        <v>466</v>
      </c>
      <c r="D65" s="69" t="s">
        <v>105</v>
      </c>
      <c r="E65" s="129">
        <v>0</v>
      </c>
      <c r="F65" s="198">
        <v>20</v>
      </c>
      <c r="G65" s="285">
        <v>7</v>
      </c>
      <c r="H65" s="281" t="s">
        <v>38</v>
      </c>
      <c r="I65" s="331" t="s">
        <v>39</v>
      </c>
      <c r="J65" s="285">
        <v>4</v>
      </c>
      <c r="K65" s="333" t="s">
        <v>410</v>
      </c>
      <c r="L65" s="130" t="s">
        <v>231</v>
      </c>
      <c r="M65" s="129">
        <v>0</v>
      </c>
      <c r="N65" s="198">
        <v>20</v>
      </c>
      <c r="O65" s="285">
        <v>6</v>
      </c>
      <c r="P65" s="281" t="s">
        <v>38</v>
      </c>
    </row>
    <row r="66" spans="1:16" x14ac:dyDescent="0.25">
      <c r="A66" s="331" t="s">
        <v>36</v>
      </c>
      <c r="B66" s="285">
        <v>5</v>
      </c>
      <c r="C66" s="191" t="s">
        <v>467</v>
      </c>
      <c r="D66" s="69" t="s">
        <v>285</v>
      </c>
      <c r="E66" s="129">
        <v>0</v>
      </c>
      <c r="F66" s="198">
        <v>20</v>
      </c>
      <c r="G66" s="285">
        <v>6</v>
      </c>
      <c r="H66" s="281" t="s">
        <v>38</v>
      </c>
      <c r="I66" s="331" t="s">
        <v>36</v>
      </c>
      <c r="J66" s="285">
        <v>5</v>
      </c>
      <c r="K66" s="333" t="s">
        <v>411</v>
      </c>
      <c r="L66" s="130" t="s">
        <v>232</v>
      </c>
      <c r="M66" s="129">
        <v>0</v>
      </c>
      <c r="N66" s="198">
        <v>20</v>
      </c>
      <c r="O66" s="285">
        <v>6</v>
      </c>
      <c r="P66" s="281" t="s">
        <v>38</v>
      </c>
    </row>
    <row r="67" spans="1:16" ht="15.75" thickBot="1" x14ac:dyDescent="0.3">
      <c r="A67" s="331" t="s">
        <v>36</v>
      </c>
      <c r="B67" s="285">
        <v>5</v>
      </c>
      <c r="C67" s="115" t="s">
        <v>336</v>
      </c>
      <c r="D67" s="69" t="s">
        <v>468</v>
      </c>
      <c r="E67" s="129">
        <v>0</v>
      </c>
      <c r="F67" s="198">
        <v>25</v>
      </c>
      <c r="G67" s="285">
        <v>2</v>
      </c>
      <c r="H67" s="281" t="s">
        <v>38</v>
      </c>
      <c r="I67" s="99" t="s">
        <v>36</v>
      </c>
      <c r="J67" s="99">
        <v>5</v>
      </c>
      <c r="K67" s="184" t="s">
        <v>387</v>
      </c>
      <c r="L67" s="260" t="s">
        <v>440</v>
      </c>
      <c r="M67" s="203">
        <v>0</v>
      </c>
      <c r="N67" s="111">
        <v>50</v>
      </c>
      <c r="O67" s="286">
        <v>6</v>
      </c>
      <c r="P67" s="282" t="s">
        <v>38</v>
      </c>
    </row>
    <row r="68" spans="1:16" x14ac:dyDescent="0.25">
      <c r="A68" s="86" t="s">
        <v>33</v>
      </c>
      <c r="B68" s="254">
        <v>1</v>
      </c>
      <c r="C68" s="335" t="s">
        <v>469</v>
      </c>
      <c r="D68" s="292" t="s">
        <v>304</v>
      </c>
      <c r="E68" s="234">
        <v>15</v>
      </c>
      <c r="F68" s="254">
        <v>0</v>
      </c>
      <c r="G68" s="284">
        <v>4</v>
      </c>
      <c r="H68" s="280" t="s">
        <v>35</v>
      </c>
      <c r="I68" s="234" t="s">
        <v>33</v>
      </c>
      <c r="J68" s="254">
        <v>1</v>
      </c>
      <c r="K68" s="336" t="s">
        <v>384</v>
      </c>
      <c r="L68" s="338" t="s">
        <v>301</v>
      </c>
      <c r="M68" s="87">
        <v>15</v>
      </c>
      <c r="N68" s="88">
        <v>0</v>
      </c>
      <c r="O68" s="59">
        <v>3</v>
      </c>
      <c r="P68" s="280" t="s">
        <v>35</v>
      </c>
    </row>
    <row r="69" spans="1:16" x14ac:dyDescent="0.25">
      <c r="A69" s="93" t="s">
        <v>39</v>
      </c>
      <c r="B69" s="198">
        <v>4</v>
      </c>
      <c r="C69" s="250" t="s">
        <v>470</v>
      </c>
      <c r="D69" s="80" t="s">
        <v>300</v>
      </c>
      <c r="E69" s="129">
        <v>0</v>
      </c>
      <c r="F69" s="198">
        <v>20</v>
      </c>
      <c r="G69" s="285">
        <v>6</v>
      </c>
      <c r="H69" s="281" t="s">
        <v>38</v>
      </c>
      <c r="I69" s="129" t="s">
        <v>39</v>
      </c>
      <c r="J69" s="198">
        <v>4</v>
      </c>
      <c r="K69" s="333" t="s">
        <v>385</v>
      </c>
      <c r="L69" s="130" t="s">
        <v>302</v>
      </c>
      <c r="M69" s="129">
        <v>0</v>
      </c>
      <c r="N69" s="198">
        <v>20</v>
      </c>
      <c r="O69" s="285">
        <v>5</v>
      </c>
      <c r="P69" s="281" t="s">
        <v>38</v>
      </c>
    </row>
    <row r="70" spans="1:16" ht="15.75" thickBot="1" x14ac:dyDescent="0.3">
      <c r="A70" s="102" t="s">
        <v>36</v>
      </c>
      <c r="B70" s="111">
        <v>5</v>
      </c>
      <c r="C70" s="228" t="s">
        <v>471</v>
      </c>
      <c r="D70" s="107" t="s">
        <v>305</v>
      </c>
      <c r="E70" s="203">
        <v>0</v>
      </c>
      <c r="F70" s="111">
        <v>20</v>
      </c>
      <c r="G70" s="286">
        <v>6</v>
      </c>
      <c r="H70" s="282" t="s">
        <v>38</v>
      </c>
      <c r="I70" s="203" t="s">
        <v>36</v>
      </c>
      <c r="J70" s="111">
        <v>5</v>
      </c>
      <c r="K70" s="337" t="s">
        <v>386</v>
      </c>
      <c r="L70" s="339" t="s">
        <v>303</v>
      </c>
      <c r="M70" s="203">
        <v>0</v>
      </c>
      <c r="N70" s="111">
        <v>20</v>
      </c>
      <c r="O70" s="286">
        <v>5</v>
      </c>
      <c r="P70" s="282" t="s">
        <v>38</v>
      </c>
    </row>
    <row r="71" spans="1:16" x14ac:dyDescent="0.25">
      <c r="A71" s="86" t="s">
        <v>33</v>
      </c>
      <c r="B71" s="254">
        <v>1</v>
      </c>
      <c r="C71" s="334" t="s">
        <v>472</v>
      </c>
      <c r="D71" s="68" t="s">
        <v>296</v>
      </c>
      <c r="E71" s="234">
        <v>0</v>
      </c>
      <c r="F71" s="254">
        <v>20</v>
      </c>
      <c r="G71" s="284">
        <v>6</v>
      </c>
      <c r="H71" s="280" t="s">
        <v>38</v>
      </c>
      <c r="I71" s="234" t="s">
        <v>33</v>
      </c>
      <c r="J71" s="254">
        <v>1</v>
      </c>
      <c r="K71" s="181" t="s">
        <v>380</v>
      </c>
      <c r="L71" s="338" t="s">
        <v>293</v>
      </c>
      <c r="M71" s="234">
        <v>0</v>
      </c>
      <c r="N71" s="254">
        <v>20</v>
      </c>
      <c r="O71" s="284">
        <v>5</v>
      </c>
      <c r="P71" s="280" t="s">
        <v>38</v>
      </c>
    </row>
    <row r="72" spans="1:16" x14ac:dyDescent="0.25">
      <c r="A72" s="93" t="s">
        <v>33</v>
      </c>
      <c r="B72" s="198">
        <v>2</v>
      </c>
      <c r="C72" s="310" t="s">
        <v>473</v>
      </c>
      <c r="D72" s="69" t="s">
        <v>297</v>
      </c>
      <c r="E72" s="129">
        <v>0</v>
      </c>
      <c r="F72" s="198">
        <v>20</v>
      </c>
      <c r="G72" s="285">
        <v>6</v>
      </c>
      <c r="H72" s="281" t="s">
        <v>38</v>
      </c>
      <c r="I72" s="129" t="s">
        <v>33</v>
      </c>
      <c r="J72" s="198">
        <v>2</v>
      </c>
      <c r="K72" s="181" t="s">
        <v>381</v>
      </c>
      <c r="L72" s="130" t="s">
        <v>294</v>
      </c>
      <c r="M72" s="129">
        <v>0</v>
      </c>
      <c r="N72" s="198">
        <v>20</v>
      </c>
      <c r="O72" s="285">
        <v>5</v>
      </c>
      <c r="P72" s="281" t="s">
        <v>38</v>
      </c>
    </row>
    <row r="73" spans="1:16" x14ac:dyDescent="0.25">
      <c r="A73" s="93" t="s">
        <v>39</v>
      </c>
      <c r="B73" s="198">
        <v>3</v>
      </c>
      <c r="C73" s="310" t="s">
        <v>474</v>
      </c>
      <c r="D73" s="69" t="s">
        <v>298</v>
      </c>
      <c r="E73" s="129">
        <v>0</v>
      </c>
      <c r="F73" s="198">
        <v>20</v>
      </c>
      <c r="G73" s="285">
        <v>6</v>
      </c>
      <c r="H73" s="281" t="s">
        <v>38</v>
      </c>
      <c r="I73" s="129" t="s">
        <v>39</v>
      </c>
      <c r="J73" s="198">
        <v>3</v>
      </c>
      <c r="K73" s="181" t="s">
        <v>382</v>
      </c>
      <c r="L73" s="130" t="s">
        <v>295</v>
      </c>
      <c r="M73" s="129">
        <v>0</v>
      </c>
      <c r="N73" s="198">
        <v>20</v>
      </c>
      <c r="O73" s="285">
        <v>5</v>
      </c>
      <c r="P73" s="281" t="s">
        <v>38</v>
      </c>
    </row>
    <row r="74" spans="1:16" ht="15.75" thickBot="1" x14ac:dyDescent="0.3">
      <c r="A74" s="332" t="s">
        <v>39</v>
      </c>
      <c r="B74" s="286">
        <v>4</v>
      </c>
      <c r="C74" s="228" t="s">
        <v>475</v>
      </c>
      <c r="D74" s="108" t="s">
        <v>299</v>
      </c>
      <c r="E74" s="203">
        <v>0</v>
      </c>
      <c r="F74" s="111">
        <v>20</v>
      </c>
      <c r="G74" s="286">
        <v>4</v>
      </c>
      <c r="H74" s="282" t="s">
        <v>38</v>
      </c>
      <c r="I74" s="332" t="s">
        <v>39</v>
      </c>
      <c r="J74" s="286">
        <v>4</v>
      </c>
      <c r="K74" s="207" t="s">
        <v>383</v>
      </c>
      <c r="L74" s="339" t="s">
        <v>250</v>
      </c>
      <c r="M74" s="203">
        <v>0</v>
      </c>
      <c r="N74" s="111">
        <v>20</v>
      </c>
      <c r="O74" s="286">
        <v>4</v>
      </c>
      <c r="P74" s="282" t="s">
        <v>38</v>
      </c>
    </row>
  </sheetData>
  <mergeCells count="3">
    <mergeCell ref="A1:H1"/>
    <mergeCell ref="I1:P1"/>
    <mergeCell ref="A40:P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alapszak L</vt:lpstr>
      <vt:lpstr>német nemz. L.</vt:lpstr>
      <vt:lpstr>cigány-roma L.</vt:lpstr>
      <vt:lpstr>ekvivalencia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Zó Ka</dc:creator>
  <cp:lastModifiedBy>TRC</cp:lastModifiedBy>
  <dcterms:created xsi:type="dcterms:W3CDTF">2017-01-04T13:55:16Z</dcterms:created>
  <dcterms:modified xsi:type="dcterms:W3CDTF">2017-08-27T11:55:48Z</dcterms:modified>
</cp:coreProperties>
</file>